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Bambang Suryoatmono\Documents\AATJE\Majelis Akreditasi\Peraturan BAN-PT\PerBAN-PT 21 2022 IAPS EMBA\"/>
    </mc:Choice>
  </mc:AlternateContent>
  <xr:revisionPtr revIDLastSave="0" documentId="13_ncr:1_{A5F2439F-C870-41A1-953E-4DD237D727C1}" xr6:coauthVersionLast="47" xr6:coauthVersionMax="47" xr10:uidLastSave="{00000000-0000-0000-0000-000000000000}"/>
  <bookViews>
    <workbookView xWindow="-110" yWindow="-110" windowWidth="19420" windowHeight="10300" activeTab="1" xr2:uid="{00000000-000D-0000-FFFF-FFFF00000000}"/>
  </bookViews>
  <sheets>
    <sheet name="Menu" sheetId="1" r:id="rId1"/>
    <sheet name="KA-AK" sheetId="2" r:id="rId2"/>
    <sheet name="Berita Acara KA-AK" sheetId="5" r:id="rId3"/>
    <sheet name="KA-AL" sheetId="3" r:id="rId4"/>
    <sheet name="Berita Acara KA-AL" sheetId="7" r:id="rId5"/>
    <sheet name="Sheet1" sheetId="4" state="hidden" r:id="rId6"/>
  </sheets>
  <definedNames>
    <definedName name="allowed">Sheet1!$A$1:$A$2</definedName>
    <definedName name="not_allowed">Sheet1!$B$1</definedName>
    <definedName name="_xlnm.Print_Area" localSheetId="3">'KA-AL'!$A$1:$L$145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2" l="1"/>
  <c r="E20" i="2"/>
  <c r="E21" i="2"/>
  <c r="E22" i="3"/>
  <c r="E21" i="3"/>
  <c r="C21" i="3"/>
  <c r="E20" i="3"/>
  <c r="C22" i="3"/>
  <c r="C20" i="3"/>
  <c r="E26" i="3"/>
  <c r="E25" i="3"/>
  <c r="C25" i="3"/>
  <c r="C26" i="3"/>
  <c r="C30" i="3"/>
  <c r="C29" i="3"/>
  <c r="C28" i="3"/>
  <c r="I30" i="2"/>
  <c r="I29" i="2"/>
  <c r="I28" i="2"/>
  <c r="K26" i="2"/>
  <c r="K25" i="2"/>
  <c r="I26" i="2"/>
  <c r="I25" i="2"/>
  <c r="K22" i="2"/>
  <c r="K21" i="2"/>
  <c r="K20" i="2"/>
  <c r="I22" i="2"/>
  <c r="I21" i="2"/>
  <c r="I20" i="2"/>
  <c r="C30" i="2"/>
  <c r="C29" i="2"/>
  <c r="C28" i="2"/>
  <c r="E26" i="2"/>
  <c r="E25" i="2"/>
  <c r="C25" i="2"/>
  <c r="C26" i="2"/>
  <c r="C22" i="2"/>
  <c r="C21" i="2"/>
  <c r="C20" i="2"/>
  <c r="D4" i="5"/>
  <c r="D8" i="7" l="1"/>
  <c r="D5" i="7"/>
  <c r="D6" i="7"/>
  <c r="D7" i="7"/>
  <c r="D4" i="7"/>
  <c r="D8" i="5"/>
  <c r="D7" i="5"/>
  <c r="D6" i="5"/>
  <c r="D5" i="5"/>
  <c r="I33" i="2" l="1"/>
  <c r="I32" i="2"/>
  <c r="I12" i="2"/>
  <c r="I34" i="2"/>
  <c r="C34" i="2"/>
  <c r="C37" i="3"/>
  <c r="C33" i="3"/>
  <c r="C32" i="3"/>
  <c r="C12" i="3"/>
  <c r="C33" i="2"/>
  <c r="C32" i="2"/>
  <c r="C12" i="2"/>
  <c r="C36" i="3"/>
  <c r="C35" i="3"/>
  <c r="E17" i="3"/>
  <c r="E16" i="3"/>
  <c r="C17" i="3"/>
  <c r="C16" i="3"/>
  <c r="C13" i="3"/>
  <c r="K17" i="2"/>
  <c r="K16" i="2"/>
  <c r="I17" i="2"/>
  <c r="I16" i="2"/>
  <c r="I13" i="2"/>
  <c r="C13" i="2"/>
  <c r="E17" i="2"/>
  <c r="E16" i="2"/>
  <c r="C17" i="2"/>
  <c r="C16" i="2"/>
  <c r="D4" i="3" l="1"/>
  <c r="D5" i="3"/>
  <c r="D6" i="3"/>
  <c r="D7" i="3"/>
</calcChain>
</file>

<file path=xl/sharedStrings.xml><?xml version="1.0" encoding="utf-8"?>
<sst xmlns="http://schemas.openxmlformats.org/spreadsheetml/2006/main" count="672" uniqueCount="305">
  <si>
    <t>No.</t>
  </si>
  <si>
    <t>Perguruan Tinggi</t>
  </si>
  <si>
    <t>:</t>
  </si>
  <si>
    <t>Fakultas</t>
  </si>
  <si>
    <t>Departemen</t>
  </si>
  <si>
    <t>Program Studi</t>
  </si>
  <si>
    <t>Tanggal Asesmen Lapangan</t>
  </si>
  <si>
    <t>Kriteria &amp; Deskripsi</t>
  </si>
  <si>
    <t>Dimensi</t>
  </si>
  <si>
    <t>Indikator</t>
  </si>
  <si>
    <t>Status*)</t>
  </si>
  <si>
    <t xml:space="preserve">Deskripsi Penilaian Asesor Berdasarkan Data dan Informasi dari DED dan DKPS </t>
  </si>
  <si>
    <t>Tingkat Daya Saing</t>
  </si>
  <si>
    <t>Meet the Indicator</t>
  </si>
  <si>
    <t>SN-Dikti</t>
  </si>
  <si>
    <t>1.a.1</t>
  </si>
  <si>
    <t>Visi</t>
  </si>
  <si>
    <t>1.a.2</t>
  </si>
  <si>
    <t>1.b.1</t>
  </si>
  <si>
    <t>Misi</t>
  </si>
  <si>
    <t>Misi menguraikan keilmuan yang disampaikan, dikembangkan dan diterapkan pada kegiatan Tridharma Pendidikan Tinggi serta menjelaskan luaran dan dampak ekonomi dan bisnis, pihak-pihak yang dilayani dan mendapat manfaat, arena berkarya, nilai-nilai dan keyakinan yang dijadikan dasar dalam berkarya.</t>
  </si>
  <si>
    <t>1.b.2</t>
  </si>
  <si>
    <t>1.c.1</t>
  </si>
  <si>
    <t>Tujuan</t>
  </si>
  <si>
    <t>1.c.2</t>
  </si>
  <si>
    <t>1.d.1</t>
  </si>
  <si>
    <t>Strategi</t>
  </si>
  <si>
    <t>1.d.2</t>
  </si>
  <si>
    <t>2.a.1</t>
  </si>
  <si>
    <r>
      <rPr>
        <b/>
        <sz val="12"/>
        <color theme="1"/>
        <rFont val="Calibri"/>
        <family val="2"/>
        <scheme val="minor"/>
      </rPr>
      <t>TATA KELOLA, TATA PAMONG DAN KERJASAMA</t>
    </r>
    <r>
      <rPr>
        <sz val="12"/>
        <color theme="1"/>
        <rFont val="Calibri"/>
        <family val="2"/>
        <scheme val="minor"/>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</si>
  <si>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t>Tata Pamong</t>
  </si>
  <si>
    <t>Unit Pengelola Program Studi mendeskripsikan proses, struktur dan tradisi dalam menjalankan tugas dan menggunakan wewenangnya untuk mengemban misi, mewujudkan visi dan mencapai tujuan serta sasaran strategisnya yang didukung perilaku etis dan berintegritas para pengelola, tenaga kependidikan, mahasiswa dan mitra Unit Pengelola Program Studi.</t>
  </si>
  <si>
    <t>2.a.2</t>
  </si>
  <si>
    <t>2.b.1</t>
  </si>
  <si>
    <t>Tata Kelola</t>
  </si>
  <si>
    <t>2.b.2</t>
  </si>
  <si>
    <t>2.c.1</t>
  </si>
  <si>
    <t>Kerjasama</t>
  </si>
  <si>
    <t>2.c.2</t>
  </si>
  <si>
    <t>2.c..3</t>
  </si>
  <si>
    <t>2.c.4</t>
  </si>
  <si>
    <t>3.a.1</t>
  </si>
  <si>
    <t>Kebijakan dan Prosedur Penerimaan Mahasiswa</t>
  </si>
  <si>
    <t>3.a.2</t>
  </si>
  <si>
    <t>3.b.1</t>
  </si>
  <si>
    <t>3.b.2</t>
  </si>
  <si>
    <t>3.b.3</t>
  </si>
  <si>
    <t>3.b.4</t>
  </si>
  <si>
    <t>3.c.1</t>
  </si>
  <si>
    <t>Kesejahteraan Mahasiswa</t>
  </si>
  <si>
    <t>3.c.2</t>
  </si>
  <si>
    <t>Unit Pengelola Program Studi mendeskripsikan fasilitas dan proses belajar yang memerhatikan kesejahteraan mahasiswa.</t>
  </si>
  <si>
    <t>3.d.1</t>
  </si>
  <si>
    <t>Pengembangan Karir Mahasiswa</t>
  </si>
  <si>
    <t>3.d.2</t>
  </si>
  <si>
    <t>4.a.1</t>
  </si>
  <si>
    <r>
      <rPr>
        <b/>
        <sz val="12"/>
        <color theme="1"/>
        <rFont val="Calibri"/>
        <family val="2"/>
        <scheme val="minor"/>
      </rPr>
      <t xml:space="preserve">SUMBER DAYA MANUSIA </t>
    </r>
    <r>
      <rPr>
        <sz val="12"/>
        <color theme="1"/>
        <rFont val="Calibri"/>
        <family val="2"/>
        <scheme val="minor"/>
      </rPr>
      <t xml:space="preserve">
Unit Pengelola Program Studi menjelaskan kemampuannya untuk memenuhi kebutuhan akan dosen dan tenaga kependidikan secara kuantitatif dan kualitatif sesuai dengan visi, misi, tujuan dan strategi Unit Pengelola Program Studi.</t>
    </r>
  </si>
  <si>
    <t>Kecukupan dan Kualifikasi Dosen</t>
  </si>
  <si>
    <t>4.a.2</t>
  </si>
  <si>
    <t>4.b.1</t>
  </si>
  <si>
    <t>Pengelolaan Dosen</t>
  </si>
  <si>
    <t>4.b.2</t>
  </si>
  <si>
    <t>Kecukupan dan Kualifikasi Tenaga Kependidikan</t>
  </si>
  <si>
    <t>Pengembangan Tenaga Kependidikan</t>
  </si>
  <si>
    <t>5.a.1</t>
  </si>
  <si>
    <r>
      <rPr>
        <b/>
        <sz val="12"/>
        <color theme="1"/>
        <rFont val="Calibri"/>
        <family val="2"/>
        <scheme val="minor"/>
      </rPr>
      <t>KEUANGAN, SARANA DAN PRASARANA</t>
    </r>
    <r>
      <rPr>
        <sz val="12"/>
        <color theme="1"/>
        <rFont val="Calibri"/>
        <family val="2"/>
        <scheme val="minor"/>
      </rPr>
      <t xml:space="preserve">
Unit Pengelola Program Studi mampu mengelola keuangan, sarana dan prasarana untuk mendukung keberlanjutan program studi dalam menyediakan lingkungan belajar dan kerja yang berkualitas yang diperlukan bagi para mahasiswa, dosen dan tenaga pendidikan untuk sukses dan berkinerja tinggi sesuai dengan visi, misi, tujuan dan strategi. </t>
    </r>
  </si>
  <si>
    <t>Keuangan</t>
  </si>
  <si>
    <t>5.a.2</t>
  </si>
  <si>
    <t xml:space="preserve">Unit Pengelola Program Studi menjelaskan usaha-usaha yang dilakukan untuk menjamin keberlanjutan sumber daya keuangan dalam mencapai visi, misi, tujuan dan strategi. </t>
  </si>
  <si>
    <t>5.b.1</t>
  </si>
  <si>
    <t>Sarana dan Prasarana</t>
  </si>
  <si>
    <t>Unit Pengelola Program Studi menjelaskan penyediaan dan pengelolaan sarana dan prasarana fisik dan virtual yang dapat dimanfaatkan oleh mahasiswa dan dosen untuk kegiatan pendidikan, penelitian, pengabdian kepada masyarakat dan oleh tenaga kependidikan untuk mendukung kegiatan pendidikan, penelitian dan pengabdian kepada masyarakat.</t>
  </si>
  <si>
    <t>5.b.2</t>
  </si>
  <si>
    <t>6.a.1</t>
  </si>
  <si>
    <r>
      <rPr>
        <b/>
        <sz val="12"/>
        <color theme="1"/>
        <rFont val="Calibri"/>
        <family val="2"/>
        <scheme val="minor"/>
      </rPr>
      <t>PENDIDIKAN</t>
    </r>
    <r>
      <rPr>
        <sz val="12"/>
        <color theme="1"/>
        <rFont val="Calibri"/>
        <family val="2"/>
        <scheme val="minor"/>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</si>
  <si>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t>Kurikulum</t>
  </si>
  <si>
    <t>6.a.2</t>
  </si>
  <si>
    <t>6.b.1</t>
  </si>
  <si>
    <t>Jaminan Pembelajaran</t>
  </si>
  <si>
    <t>6.b.2</t>
  </si>
  <si>
    <t>6.b.3</t>
  </si>
  <si>
    <t>7.a.1</t>
  </si>
  <si>
    <r>
      <rPr>
        <b/>
        <sz val="12"/>
        <color theme="1"/>
        <rFont val="Calibri"/>
        <family val="2"/>
        <scheme val="minor"/>
      </rPr>
      <t>PENELITIAN</t>
    </r>
    <r>
      <rPr>
        <sz val="12"/>
        <color theme="1"/>
        <rFont val="Calibri"/>
        <family val="2"/>
        <scheme val="minor"/>
      </rPr>
      <t xml:space="preserve">
Unit Pengelola Program Studi memiliki arah pengembangan penelitian bidang ilmu Ekonomi, Manajemen, Bisnis dan Akuntansi dan berkomitmen untuk mengembangkan penelitian yang bermutu serta memberikan solusi terhadap permasalahan yang dihadapi ekonomi dan bisnis secara nasional maupun global sesuai dengan visi, misi dan roadmap penelitian. Program studi/dosen/mahasiswa melakukan penelitian untuk memberi kontribusi intelektual yang memenuhi prinsip-prinsip penelitian ilmiah yang diterima secara umum dan mendukung pencapaian visi, misi, tujuan dan strategi Unit Pengelola Program Studi.</t>
    </r>
  </si>
  <si>
    <t>Pelaksanaan dan Pendanaan</t>
  </si>
  <si>
    <t>7.a.2</t>
  </si>
  <si>
    <t>7.b.1</t>
  </si>
  <si>
    <t>Diseminasi dan Kontribusi hasil</t>
  </si>
  <si>
    <t>7.b.2</t>
  </si>
  <si>
    <t>8.a.1</t>
  </si>
  <si>
    <r>
      <rPr>
        <b/>
        <sz val="12"/>
        <color theme="1"/>
        <rFont val="Calibri"/>
        <family val="2"/>
        <scheme val="minor"/>
      </rPr>
      <t>PENGABDIAN KEPADA MASYARAKAT</t>
    </r>
    <r>
      <rPr>
        <sz val="12"/>
        <color theme="1"/>
        <rFont val="Calibri"/>
        <family val="2"/>
        <scheme val="minor"/>
      </rPr>
      <t xml:space="preserve">
Unit Pengelola Program Studi memberikan arah pengembangan pengabdian kepada masyarakat, komitmen untuk mengembangkan pengabdian kepada masyarakat yang bermutu dan unggul, memiliki dampak terhadap  pengembangan ekonomi lokal, nasional dan global, sesuai dengan visi, misi dan roadmap pengabdian kepada masyarakat. Program studi/dosen/mahasiswa melakukan kegiatan secara mandiri dan/atau bekerja sama dengan mitra dari kalangan bisnis, profesional, pemerintah, organisasi non-pemerintah (NGO), dan masyarakat umum untuk mengembangkan dan menyampaikan pengetahuan, kebijakan, metoda, sumber daya, sistem, dan berbagai bentuk inovasi  yang dapat memberi dampak positif secara langsung maupun tidak langsung pada ilmu pengetahuan, industri/UMKM, lingkungan sosial, ekonomi, dan masyarakat. </t>
    </r>
  </si>
  <si>
    <t>8.a.2</t>
  </si>
  <si>
    <t>8.b.1</t>
  </si>
  <si>
    <t>8.b.2</t>
  </si>
  <si>
    <t>9.a.1</t>
  </si>
  <si>
    <r>
      <rPr>
        <b/>
        <sz val="12"/>
        <color theme="1"/>
        <rFont val="Calibri"/>
        <family val="2"/>
        <scheme val="minor"/>
      </rPr>
      <t>LUARAN DAN CAPAIAN TRIDHARMA</t>
    </r>
    <r>
      <rPr>
        <sz val="12"/>
        <color theme="1"/>
        <rFont val="Calibri"/>
        <family val="2"/>
        <scheme val="minor"/>
      </rPr>
      <t xml:space="preserve">
Unit Pengelola Program Studi memiliki metoda untuk mengukur tingkat luaran dan capaian  serta memiliki proses yang sistematik untuk mengevaluasi keefektifan dan perbaikan berkesinambungan pelaksanaan Tridharma Perguruan Tinggi. Unit Pengelola Program Studi mendorong dosen dan mahasiswa untuk menghasilkan kontribusi intelektual dalam Tridharma Perguruan Tinggi sebagai dasar inovasi yang telah ditinjau dan divalidasi oleh sejawat akademis atau profesional serta didesiminasikan. </t>
    </r>
  </si>
  <si>
    <t>Pendidikan dan Pengajaran</t>
  </si>
  <si>
    <t>9.a.2</t>
  </si>
  <si>
    <t>9.a.3</t>
  </si>
  <si>
    <t>Unit Pengelola Program Studi melakukan evaluasi pada proses pembelajaran yang merupakan bagian dari penilaian kinerja dosen.</t>
  </si>
  <si>
    <t>9.a.4</t>
  </si>
  <si>
    <t>Unit Pengelola Program Studi melakukan evaluasi pada proses pembelajaran yang merupakan bagian dari penilaian kinerja tenaga kependidikan.</t>
  </si>
  <si>
    <t>9.a.5</t>
  </si>
  <si>
    <t>9.b.1</t>
  </si>
  <si>
    <t>9.b.2</t>
  </si>
  <si>
    <t>9.b.3</t>
  </si>
  <si>
    <t>Evaluasi Asesor I</t>
  </si>
  <si>
    <t>Evaluasi Asesor II</t>
  </si>
  <si>
    <t xml:space="preserve">*) Diisi dengan mengacu pada dokumen DL-09 Panduan Penilaian Akreditasi Program Studi LAMEMBA.  </t>
  </si>
  <si>
    <t>…..................................,…...........................................</t>
  </si>
  <si>
    <t xml:space="preserve">Menyetujui, </t>
  </si>
  <si>
    <t>(….................................)</t>
  </si>
  <si>
    <t>Hasil Evaluasi Komite Akreditasi</t>
  </si>
  <si>
    <t>AKREDITASI PROGRAM STUDI</t>
  </si>
  <si>
    <t>LEMBAGA AKREDITASI MANDIRI EKONOMI, MANAJEMEN, AKUNTANSI DAN BISNIS</t>
  </si>
  <si>
    <t>Pilih Program:</t>
  </si>
  <si>
    <t>KOMITE AKREDITASI</t>
  </si>
  <si>
    <t>Kode Panel</t>
  </si>
  <si>
    <t>TS</t>
  </si>
  <si>
    <t>/</t>
  </si>
  <si>
    <t>TS = Tahun akademik penuh terakhir saat pengajuan usulan akreditasi</t>
  </si>
  <si>
    <t>Pemenuhan Syarat Perlu Peringkat Akreditasi</t>
  </si>
  <si>
    <t>Standar Pendidikan Tinggi yang ditetapkan oleh Perguruan Tinggi sesuai atau melampaui**)</t>
  </si>
  <si>
    <t>Target pada Rencana Strategis</t>
  </si>
  <si>
    <t xml:space="preserve">*) Diisi dengan checklist dan mengacu pada dokumen DL-09 Panduan Penilaian Akreditasi Program Studi LAMEMBA.  </t>
  </si>
  <si>
    <r>
      <rPr>
        <b/>
        <sz val="12"/>
        <color theme="1"/>
        <rFont val="Calibri"/>
        <family val="2"/>
        <scheme val="minor"/>
      </rPr>
      <t>VISI, MISI, TUJUAN DAN STRATEGI</t>
    </r>
    <r>
      <rPr>
        <sz val="12"/>
        <color theme="1"/>
        <rFont val="Calibri"/>
        <family val="2"/>
        <scheme val="minor"/>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</si>
  <si>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r>
      <rPr>
        <b/>
        <sz val="12"/>
        <color theme="1"/>
        <rFont val="Calibri"/>
        <family val="2"/>
        <scheme val="minor"/>
      </rPr>
      <t>MAHASISWA</t>
    </r>
    <r>
      <rPr>
        <sz val="12"/>
        <color theme="1"/>
        <rFont val="Calibri"/>
        <family val="2"/>
        <scheme val="minor"/>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
</t>
    </r>
  </si>
  <si>
    <t>Unit Pengelola Program Studi menjelaskan keselarasan dan konsistensi antara kerja sama, visi, misi, tujuan dan aspirasi para pemangku kepentingan dengan memperhatikan isu ekonomi dan bisnis yang berkembang untuk memberi dampak positif kepada para pemangku kepentingan dan masyarakat luas.</t>
  </si>
  <si>
    <r>
      <rPr>
        <b/>
        <sz val="12"/>
        <color theme="1"/>
        <rFont val="Calibri"/>
        <family val="2"/>
        <scheme val="minor"/>
      </rPr>
      <t>VISI, MISI, TUJUAN DAN STRATEGI</t>
    </r>
    <r>
      <rPr>
        <sz val="12"/>
        <color theme="1"/>
        <rFont val="Calibri"/>
        <family val="2"/>
        <scheme val="minor"/>
      </rPr>
      <t xml:space="preserve">  
Unit Pengelola Program Studi menjelaskan proses dalam menentukan visi, misi, tujuan dan pengembangan strategi, mengemban misi, mencapai visi dan tujuan strategis, serta proses dalam mengendalikan pelaksanaan strategi program studi. Diantara hal yang menjadi perhatian adalah bagaimana Unit Pengelola Program Studi akan berkontribusi secara berarti untuk memajukan perekonomian dan bisnis nasional serta profesi ekonom, manajemen dan akuntansi melalui pelaksanaan Tridharma Perguruan Tinggi. Unit Pengelola Program Studi secara jelas merumuskan visi, misi, tujuan dan strategi Unit Pengelola Program Studi untuk mewujudkan visi keilmuan program studi, serta menerangkan bagaimana keterlibatan seluruh pemangku kepentingan dalam perumusan tersebut. Visi, misi, tujuan dan strategi menunjukkan kekhasan Unit Pengelola Program Studi, maka dari itu keterlibatan pemangku kepentingan baik internal maupun eksternal pada saat penyusunan visi, misi, tujuan dan strategi menjadi sangat penting. </t>
    </r>
  </si>
  <si>
    <t>Visi mendeskripsikan aspirasi program studi, arah yang dituju dan profil program studi di masa yang akan datang secara jelas, realistis, kredibel dan dilakukan peninjauan ataupun evaluasi untuk menjamin implementasi visi secara efisien dan efektif dengan memerhatikan arah perkembangan dan kondisi ekonomi dan bisnis.</t>
  </si>
  <si>
    <t>Visi diharapkan mampu menumbuhkan komitmen dan energi, memberi makna, menjadi standar kinerja yang  menjembatani kondisi ekonomi dan bisnis masa sekarang dan masa yang akan datang  serta disusun, ditetapkan, terdokumentasi dengan  melibatkan seluruh pemangku kepentingan.</t>
  </si>
  <si>
    <t>Misi mendeskripsikan secara jelas keunikan keberadaan program studi dalam mencapai visi serta menunjukkan apa yang akan dilakukan, secara ringkas, mudah diingat, mutakhir dan realistis yang disusun, ditetapkan, terdokumentasi serta melibatkan seluruh pemangku kepentingan dengan melakukan peninjauan dan evaluasi agar dapat menjembatani kondisi ekonomi dan bisnis masa sekarang dan masa yang akan datang.</t>
  </si>
  <si>
    <t>Tujuan diturunkan dari visi dan misi dan dievaluasi serta ditinjau ulang secara berkala agar sesuai dengan arah perkembangan ekonomi dan bisnis masa sekarang dan masa yang akan datang.</t>
  </si>
  <si>
    <t>Sasaran diturunkan dari tujuan yang dinyatakan secara spesifik, terukur, hal yang akan dicapai, waktu pencapaiannya dan  keterlibatan pemangku kepentingan.</t>
  </si>
  <si>
    <t>Strategi mendeskripsikan proses dalam mengemban misi dan mewujudkan visi, melalui pencapaian tujuan dan sasaran strategisnya yang memiliki dampak terhadap daya saing dengan  memanfaatkan sumber-sumber yang dimiliki secara efektif dan efisien untuk  untuk menjawab arah perkembangan ekonomi dan bisnis baik nasional dan global.</t>
  </si>
  <si>
    <t>Strategi mendeskripsikan penyusunan dan penetapan strategi dengan melibatkan seluruh pemangku kepentingan serta peninjauan dan evaluasi terhadap implementasi strategi yang efektif dan efisien.</t>
  </si>
  <si>
    <r>
      <rPr>
        <b/>
        <sz val="12"/>
        <color theme="1"/>
        <rFont val="Calibri"/>
        <family val="2"/>
        <scheme val="minor"/>
      </rPr>
      <t>TATA KELOLA, TATA PAMONG DAN KERJASAMA</t>
    </r>
    <r>
      <rPr>
        <sz val="12"/>
        <color theme="1"/>
        <rFont val="Calibri"/>
        <family val="2"/>
        <scheme val="minor"/>
      </rPr>
      <t xml:space="preserve">
Unit Pengelola Program Studi secara jelas menerangkan bagaimana kepemimpinan program studi telah merancang dan melaksanakan tata pamong dan tata kelola organisasi yang bersifat transformasional dan partisipatif. Unit Pengelola Program Studi juga menjelaskan bagaimana kepemimpinan organisasi telah membangun dan melaksanakan kerjasama berkelanjutan dengan mitranya.</t>
    </r>
  </si>
  <si>
    <t xml:space="preserve">Unit Pengelola Program Studi mendeskripsikan peran, tanggung jawab, wewenang dan proses pengambilan keputusan untuk pencapaian efektivitas organisasi berdasarkan visi, misi, tujuan dan strategi serta  menggunakan lima pilar sistem tata pamong, yang mencakup:  kredibel, transparan, akuntabel, bertanggung jawab dan adil. </t>
  </si>
  <si>
    <t xml:space="preserve">Unit Pengelola Program Studi mendeskripsikan perencanaan, pengorganisasian, pengarahan dan pengendalian sumber daya agar program studi dapat menjalankan tugas dan kewajibannya secara efektif dan efisien serta akuntabel, bertanggung jawab, transparan, adil dan terhindar dari konflik kepentingan yang ditunjukkan dengan hasil evaluasi kepuasan para pemangku kepentingan terhadap keterlaksanaan dan efektivitas  tata kelola. </t>
  </si>
  <si>
    <t>Unit Pengelola Program Studi mendeskripsikan sistem manajemen mutu internal yang diimplementasikan secara konsisten, efektif dan efisien serta dilaporkan secara berkala untuk tindak lanjut peningkatan mutu pendidikan tinggi. ***)</t>
  </si>
  <si>
    <t xml:space="preserve">Unit Pengelola Program Studi menjelaskan kegiatan dengan para mitranya dan hasil dari kegiatan tersebut.  </t>
  </si>
  <si>
    <t>Unit Pengelola Program Studi menjelaskan cakupan kerja sama bidang Ilmu EMBA dan dampaknya. Kegiatan kerja sama program studi dapat mencakup bidang pendidikan, penelitian, dan/atau pengabdian kepada masyarakat dengan memperhatikan isu ekonomi dan bisnis yang berkembang di tingkat lokal, nasional, dan/atau internasional.</t>
  </si>
  <si>
    <t>Unit Pengelola Program Studi melakukan evaluasi kerjasama secara berkala dan tindak lanjut dengan mempertimbangkan dampak internal dan eksternal kerjasama.</t>
  </si>
  <si>
    <r>
      <rPr>
        <b/>
        <sz val="12"/>
        <color theme="1"/>
        <rFont val="Calibri"/>
        <family val="2"/>
        <scheme val="minor"/>
      </rPr>
      <t>MAHASISWA</t>
    </r>
    <r>
      <rPr>
        <sz val="12"/>
        <color theme="1"/>
        <rFont val="Calibri"/>
        <family val="2"/>
        <scheme val="minor"/>
      </rPr>
      <t xml:space="preserve">
Unit Pengelola Program Studi memberikan informasi yang dapat dipercaya tentang kinerja program studi di bidang kemahasiswaan, pengelolaan mahasiswa, kebijakan dan prosedur penerimaan mahasiswa, layanan akademik, kinerja akademik mahasiswa, layanan kesejahteraan mahasiswa dan pengembangan karir mahasiswa. Keterlibatan mahasiswa di Lembaga pemerintah/BUMN, dunia usaha, asosiasi pengusaha dan profesi dapat meningkatkan pengetahuan dan keterampilan praktis  di dunia kerja dan bisnis.</t>
    </r>
  </si>
  <si>
    <t xml:space="preserve">Unit Pengelola Program Studi menjelaskan kebijakan dan prosedur penerimaan mahasiswa baru, mahasiswa asing dan transfer kredit secara transparan dan selaras dengan visi, misi, tujuan, strategi, nilai-nilai dan profil lulusan yang diharapkan serta efektivitas dan konsistensi pelaksanaannya. </t>
  </si>
  <si>
    <t>Unit Pengelola Program Studi menjelaskan sistem penerimaan mahasiswa baru meliputi kriteria dan persyaratan yang bersifat inklusif dengan mempertimbangkan asas pemerataan dan rasa keadilan.</t>
  </si>
  <si>
    <t>Layanan Akademik Mahasiswa</t>
  </si>
  <si>
    <t xml:space="preserve">Unit Pengelola Program Studi menyiapkan, menjelaskan dan mendukung mahasiswa untuk menjamin kemajuan akademik dan mendorong keberhasilan mahasiswa dalam penyelesaian program. </t>
  </si>
  <si>
    <t xml:space="preserve">Unit Pengelola Program Studi mendeskripsikan kebijakan, proses dan upaya pemenuhan standar kinerja yang konsisten dengan tujuan pembelajaran program studi, dengan: 
a) mempersiapkan mahasiswa agar mampu menggunakan modalitas dan pedagogi program studi;
b) memberikan peringatan dini terkait masalah retensi dan perkembangan studi mahasiswa dan mengeluarkan mahasiswa dari program studi, jika perlu; 
c) memfasilitasi keterlibatan mahasiswa dalam semua aktivitas pembelajaran baik di kampus ataupun di luar kampus (Lembaga pemerintah/BUMN, dunia usaha, asosiasi pengusaha dan profesi) sebagai upaya meningkatkan hardskill dan softskill bidang ilmu EMBA.
d) memfasilitasi kegiatan Unit Kegiatan Mahasiswa (UKM) yang sesuai dengan visi, misi, tujuan dan strategi. </t>
  </si>
  <si>
    <t>Kinerja Akademik Mahasiswa</t>
  </si>
  <si>
    <t xml:space="preserve">Unit Pengelola Program Studi mendeskripsikan hasil kegiatan mahasiswa mengikuti program profesi, sertifikasi dan/atau lisensi bidang ilmu EMBA untuk meningkatkan kualitas lulusan yang sesuai dengan profil lulusan program studi. </t>
  </si>
  <si>
    <t>Unit Pengelola Program Studi mendeskripsikan evaluasi yang dilakukan untuk mengetahui perkembangan kinerja akademik dan kompetensi mahasiswa agar durasi pengerjaan tugas akhir sesuai dengan target yang telah ditetapkan serta tindak lanjut yang diperlukan dengan melibatkan dosen dalam kegiatan pengembangan akademik.</t>
  </si>
  <si>
    <t xml:space="preserve">Unit Pengelola Program Studi menjelaskan upaya ketersediaan untuk  kesejahteraan mental dan fisik mahasiswa serta akses kepada mahasiswa untuk mendapatkan dan layanan kesehatan fisik dan layanan konseling. </t>
  </si>
  <si>
    <t>Unit Pengelola Program Studi mendeskripsikan program dan menyediakan fasilitas pengembangan karir dan kompetensi mahasiswa yang konsisten dengan visi, misi dan profil lulusan yang diharapkan sesuai dengan arah perkembangan ekonomi dan bisnis masa yang akan datang.</t>
  </si>
  <si>
    <t xml:space="preserve">Unit Pengelola Program Studi memfasilitasi interaksi mahasiswa dengan sesama mahasiswa, dosen, alumni dan profesional dalam kegiatan akademik dan non-akademik untuk pengembangan kompetensi dan karir mahasiswa. </t>
  </si>
  <si>
    <t>Unit Pengelola Program Studi menugaskan dosen tetap dan dosen tidak tetap dengan jumlah dan kualifikasi yang sesuai dengan visi, misi, tujuan dan strategi serta memenuhi aturan SN-Dikti. ***)</t>
  </si>
  <si>
    <t>Dosen secara kolektif dan individual mendeskripsikan keterlibatan akademik dan profesional secara signifikan dan memperkuat modal intelektual yang diperlukan untuk mendukung hasil berkualitas tinggi yang konsisten dengan visi, misi, tujuan dan strategi.</t>
  </si>
  <si>
    <t>Unit Pengelola Program Studi mendeskripsikan proses yang terdokumentasi dan efektif untuk memfasilitasi human resouce planning, rencana dan implementasi pendidikan, pelatihan dan pengembangan dosen untuk meningkatkan kualifikasi dan kinerja dosen sesuai dengan visi dan misi serta arah perkembangan ekonomi dan bisnis baik di tingkat nasional maupun global.</t>
  </si>
  <si>
    <t>Unit Pengelola Program studi mendeskripsikan mekanisme dan prosedur dalam pengembangan karir akademik, keikutsertaan sertifikasi profesional dosen dalam bidang EMBA dan sesuai dengan visi, misi, tujuan dan strategi.</t>
  </si>
  <si>
    <t>Unit Pengelola Program Studi mendeskripsikan pengelolaan dosen secara sistematis yang memberikan tanggung jawab kepada setiap dosen untuk memenuhi visi dan misi program studi dan menetapkan harapan yang realistis untuk setiap dosen. ***)</t>
  </si>
  <si>
    <t>Unit Pengelola Program Studi mendeskripsikan proses evaluasi, promosi dan penghargaan dosen yang dikomunikasikan kepada dosen dengan jelas dan sistematis untuk mendukung visi, misi, tujuan dan strategi.</t>
  </si>
  <si>
    <t>Unit Pengelola Program studi mendeskripsikan jumlah tenaga kependidikan yang sesuai dengan visi, misi, tujuan dan strategi serta memenuhi aturan SN-Dikti serta kualifikasi dan sertifikasi tenaga kependidikan yang sesuai dengan kebutuhan layanan program studi dalam melaksanakan kegiatan akademik dan pengembangan program studi.</t>
  </si>
  <si>
    <t>Unit Pengelola Program Studi mendeskripsikan  program pengembangan kompetensi tenaga kependidikan melalui pendidikan dan pelatihan, untuk meningkatkan kualifikasi dan kinerja mereka sesuai dengan visi, misi, tujuan dan strategi.</t>
  </si>
  <si>
    <t>Unit Pengelola Program Studi mendeskripsikan mekanisme dan prosedur pengembangan karir akademik dan sertifikasi profesional bagi tenaga kependidikan sesuai dengan visi, misi, tujuan dan strategi.</t>
  </si>
  <si>
    <t>Unit Pengelola Program Studi menjelaskan perencanaan, pengeluaran dan pengelolaan sumber daya keuangan untuk mendukung, mempertahankan, dan meningkatkan kualitas layanan program studi; memenuhi kebutuhan operasional pendidikan, penelitian dan pengabdian kepada masyarakat serta investasi yang selaras dengan visi, misi, tujuan dan strategi.</t>
  </si>
  <si>
    <t>Unit Pengelola Program Studi menjelaskan kecukupan dan rencana pengembangan sarana dan prasarana untuk melayani mahasiswa, dosen dan tenaga kependidikan dengan merujuk pada SN-Dikti dan selaras dengan visi, misi, tujuan dan strategi.</t>
  </si>
  <si>
    <t xml:space="preserve">Kurikulum program studi mendeskripsikan materi pembelajaran yang mutakhir dan relevan dengan kebutuhan ekonomi dan bisnis masa depan, memiliki perspektif global, sesuai dengan visi, misi, tujuan, strategi dan capaian pembelajaran serta dievaluasi dan dikembangkan agar sesuai dan relevan dengan perkembangan ilmu pengetahuan, praktik dan tantangan-tantangan di masa yang akan datang dengan melibatkan pemangku kepentingan.   </t>
  </si>
  <si>
    <t xml:space="preserve">Implementasi kurikulum menjamin akuisisi dan pengembangan kompetensi mahasiswa, memfasilitasi keterlibatan aktif mahasiswa dalam proses pembelajaran, dan interaksi produktif mahasiswa-mahasiswa dan mahasiswa-dosen untuk mencapai tujuan pembelajaran. </t>
  </si>
  <si>
    <t>Unit Pengelola Program Studi mendokumentasikan proses jaminan pembelajaran dengan baik yang sesuai dengan profil lulusan, kompetensi lulusan dan capaian pembelajaran yang telah ditetapkan serta selaras dengan visi, misi, tujuan dan strategi.</t>
  </si>
  <si>
    <t xml:space="preserve">Unit Pengelola Program Studi menyusun peta kurikulum untuk menjamin struktur mata kuliah dan kegiatan pembelajaran konsisten dan relevan dengan capaian pembelajaran  dan profil lulusan yang diharapkan serta selaras dengan visi, misi, tujuan dan strategi. </t>
  </si>
  <si>
    <t>Unit Pengelola Program Studi mendeskripsikan pedoman standar pemenuhan capaian pembelajaran dan mengembangkan instrumen yang valid dan handal dengan metode yang relevan untuk mengukur capaian pembelajaran serta menetapkan intervensi untuk perbaikan kualitas pembelajaran berdasar tingkat pemenuhan capaian pembelajaran serta masukan dari para pemangku kepentingan.</t>
  </si>
  <si>
    <t xml:space="preserve">Unit Pengelola Program Studi mendeskripsikan tingkat pemenuhan target capaian pembelajaran program studi. </t>
  </si>
  <si>
    <t xml:space="preserve">Unit Pengelola Program Studi mendeskripsikan hasil evaluasi pengukuran capaian pembelajaran mahasiswa dan tindak lanjut yang ditetapkan agar kegiatan dan proses pembelajaran konsisten dan relevan dengan capaian pembelajaran dan profil lulusan yang diharapkan serta selaras dengan visi, misi, tujuan dan strategi. </t>
  </si>
  <si>
    <t>Unit Pengelola Program Studi mendeskripsikan hasil intervensi dan penerapan penyesuaian/peninjauan kurikulum untuk perbaikan kualitas pembelajaran berdasar tingkat pemenuhan capaian pembelajaran dan masukan dari para pemangku kepentingan.</t>
  </si>
  <si>
    <r>
      <rPr>
        <b/>
        <sz val="12"/>
        <color theme="1"/>
        <rFont val="Calibri"/>
        <family val="2"/>
        <scheme val="minor"/>
      </rPr>
      <t>PENDIDIKAN</t>
    </r>
    <r>
      <rPr>
        <sz val="12"/>
        <color theme="1"/>
        <rFont val="Calibri"/>
        <family val="2"/>
        <scheme val="minor"/>
      </rPr>
      <t xml:space="preserve">
Unit Pengelola Program Studi menjelaskan proses agar mahasiswa memperoleh pengalaman belajar, baik didalam ataupun diluar kampus, dapat pula di lembaga pemerintah, industri atau perusahaan untuk mendapatkan dan mengembangkan kompetensi yang relevan dengan kebutuhan para pemangku kepentingan dan selaras dengan visi dan misi Unit Pengelola Program Studi. Unit Pengelola Program Studi menjamin bahwa semua mahasiswa memiliki kesempatan yang sama untuk mendapatkan pembelajaran yang sesuai dengan disiplin ilmu yang ditawarkan oleh Unit Pengelola Program Studi, dengan menggunakan metoda pembelajaran yang dapat mendukung mahasiswa mencapai hasil belajar yang diharapkan. </t>
    </r>
  </si>
  <si>
    <t xml:space="preserve">Unit Pengelola Program Studi mendeskripsikan pedoman pelaksanaan dan roadmap penelitian yang sesuai dengan visi dan misi serta isu-isu ekonomi dan bisnis yang berkembang baik di tingkat lokal, nasional maupun internasional. </t>
  </si>
  <si>
    <t xml:space="preserve">Unit Pengelola Program Studi dan program studi mendeskripsikan sumber pendanaan untuk mendorong dosen agar mengikuti penelitian sesuai dengan visi dan misi serta isu-isu ekonomi dan bisnis yang berkembang baik di tingkat lokal, nasional maupun internasional. </t>
  </si>
  <si>
    <t>Unit Pengelola Program Studi memiliki sumber pendanaan dan realisasi yang berasal dari internal, pemerintah, industri dan lembaga lain yang relevan dan mendukung visi, misi, tujuan dan strategi.</t>
  </si>
  <si>
    <t>Unit Pengelola Program Studi mendeskripsikan penelitian dosen dan/atau dosen dengan mahasiswa yang sesuai dengan roadmap penelitian dan/atau bermitra dengan pihak eksternal pada tahun berjalan serta didesiminasikan dalam publikasi dan/atau pertemuan ilmiah tingkat lokal, nasional atau internasional dan mendukung visi, misi, tujuan dan strategi.</t>
  </si>
  <si>
    <t>Unit Pengelola Program Studi dan program studi mendeskripsikan kontribusi hasil penelitian pada pengembangan pengajaran, ilmu pengetahuan dan praktik di bidang Ekonomi, Manajemen, Bisnis dan Akuntansi baik di tingkat lokal, nasional atau internasional dan mendukung visi, misi, tujuan dan strategi.</t>
  </si>
  <si>
    <t>7.a.3</t>
  </si>
  <si>
    <t xml:space="preserve">Unit Pengelola Program Studi mendeskripsikan pedoman pelaksanaan dan roadmap pengabdian kepada masyarakat yang sesuai dengan visi dan misi serta isu-isu ekonomi dan bisnis yang berkembang baik di tingkat lokal, nasional maupun internasional. </t>
  </si>
  <si>
    <t xml:space="preserve">Unit Pengelola Program Studi dan program studi mendeskripsikan sumber pendanaan untuk mendorong dosen agar mengikuti pengabdian kepada masyarakat sesuai dengan visi dan misi serta isu-isu ekonomi dan bisnis yang berkembang baik di tingkat lokal, nasional maupun internasional. </t>
  </si>
  <si>
    <t>Unit Pengelola Program Studi mendeskripsikan pengabdian kepada masyarakat dosen dan/atau dosen dengan mahasiswa yang sesuai dengan roadmap pengabdian kepada masyarakat dan/atau bermitra dengan pihak eksternal pada tahun berjalan serta didesiminasikan dalam publikasi dan/atau pertemuan ilmiah tingkat lokal, nasional atau internasional dan mendukung visi, misi, tujuan dan strategi.</t>
  </si>
  <si>
    <t>Unit Pengelola Program Studi dan program studi mendeskripsikan kontribusi hasil pengabdian kepada masyarakat pada pengembangan pengajaran, ilmu pengetahuan dan praktik di bidang Ekonomi, Manajemen, Bisnis dan Akuntansi baik di tingkat lokal, nasional atau internasional dan mendukung visi, misi, tujuan dan strategi.</t>
  </si>
  <si>
    <t xml:space="preserve">Unit Pengelola Program Studi mendeskripsikan profil dan capaian pembelajaran lulusan sesuai dengan yang ditetapkan oleh Unit Pengelola Program Studi dan perguruan tinggi dengan mengacu pada KKNI serta selaras dengan visi keilmuan program studi. </t>
  </si>
  <si>
    <t>Unit Pengelola Program Studi mendeskripsikan hasil penelusuran lulusan, umpan balik pengguna lulusan dan persepsi publik terhadap lulusan yang sesuai dengan capaian pembelajaran lulusan.</t>
  </si>
  <si>
    <t>Unit Pengelola Program Studi mendeskripsikan kontribusi intelektual yang ditunjukkan dengan rekognisi pada bidang pendidikan dan pengajaran yang bermanfaat untuk akademik, profesional dan sosial masyarakat sesuai dengan visi, misi, tujuan dan strategi.</t>
  </si>
  <si>
    <t>Unit Pengelola Program Studi mendeskripsikan prestasi akademik dan non-akademik yang sesuai dengan Standar Perguruan Tinggi atau Unit Pengelola Program Studi dan selaras dengan visi, misi, tujuan dan strategi.</t>
  </si>
  <si>
    <t>Unit Pengelola Program Studi mendeskripsikan rata-rata lulusan dengan masa studi yang sesuai dengan dengan Standar Perguruan Tinggi atau Unit Pengelola Program Studi dan selaras dengan visi, misi, tujuan dan strategi.</t>
  </si>
  <si>
    <t>Unit Pengelola Program Studi mendeskripsikan data lulusan yang berhasil memasuki dunia kerja dan bisnis yang sesuai dengan Standar Perguruan Tinggi atau Unit Pengelola Program Studi dan selaras dengan visi, misi, tujuan dan strategi.</t>
  </si>
  <si>
    <t>Unit Pengelola Program Studi mendeskripsikan lulusan yang bekerja selaras dengan bidangnya yang sesuai dengan Standar Perguruan Tinggi atau Unit Pengelola Program Studi dan selaras dengan visi, misi, tujuan dan strategi.</t>
  </si>
  <si>
    <t>Unit Pengelola Program Studi mendeskripsikan  lulusan dengan jangkauan operasi kerja yang sesuai dengan Standar Perguruan Tinggi atau Unit Pengelola Program Studi dan selaras dengan visi, misi, tujuan dan strategi.</t>
  </si>
  <si>
    <t>Unit Pengelola Program Studi melakukan survei kepuasan pengguna akan kemampuan kerja lulusan dengan hasil yang sesuai dengan Standar Perguruan Tinggi atau Unit Pengelola Program Studi dan selaras dengan visi, misi, tujuan dan strategi.</t>
  </si>
  <si>
    <t>Penelitian</t>
  </si>
  <si>
    <t>Unit Pengelola Program Studi mendeskripsikan kontribusi intelektual yang ditunjukkan dengan rekognisi pada bidang pengabdian masyarakat yang bermanfaat untuk akademik, profesional dan sosial masyarakat sesuai dengan visi dan misi Unit Pengelola Program Studi.</t>
  </si>
  <si>
    <t>Unit Pengelola Program Studi melakukan evaluasi proses pengabdian masyarakat yang merupakan bagian dari penilaian kinerja dosen.</t>
  </si>
  <si>
    <t>Unit Pengelola Program Studi mendeskripsikan pedoman yang mengatur kontribusi hasil luaran pengabdian kepada masyarakat untuk pengembangan ilmu pengetahuan, praktek dan profesional.</t>
  </si>
  <si>
    <t xml:space="preserve">Pengabdian kepada Masyarakat </t>
  </si>
  <si>
    <t>9.a.6</t>
  </si>
  <si>
    <t>9.a.7</t>
  </si>
  <si>
    <t>9.a.8</t>
  </si>
  <si>
    <t>9.a.9</t>
  </si>
  <si>
    <t>9.a.10</t>
  </si>
  <si>
    <t>9.a.11</t>
  </si>
  <si>
    <t>9.c.1</t>
  </si>
  <si>
    <t>9.c.2</t>
  </si>
  <si>
    <t>9.c.3</t>
  </si>
  <si>
    <t>4.a.3</t>
  </si>
  <si>
    <t>4.a.4</t>
  </si>
  <si>
    <t>4.a.5</t>
  </si>
  <si>
    <t>4.a.6</t>
  </si>
  <si>
    <t>8.a.3</t>
  </si>
  <si>
    <t>3.e.1</t>
  </si>
  <si>
    <t>3.e.2</t>
  </si>
  <si>
    <t>6.b.4</t>
  </si>
  <si>
    <t>9.a.12</t>
  </si>
  <si>
    <t>9.a.13</t>
  </si>
  <si>
    <t>Per Dimensi</t>
  </si>
  <si>
    <t>Per Indikator</t>
  </si>
  <si>
    <t>**) Penilaian dibagi menjadi dua bagian. Untuk dimensi yang tertera di SN-Dikti, SN-Dikti menjadi acuan/referensi penilaian. Sedangkan untuk dimensi yang tidak tertera di SN-Dikti, maka Standar Pendidikan Tinggi yang ditetapkan oleh Perguruan Tinggi (SPTPT) yang mengacu pada Rencana Strategis atau dokumen strategis lainnya menjadi acuan/referensi penilaian.</t>
  </si>
  <si>
    <t>Tanggal Asesmen Kecukupan</t>
  </si>
  <si>
    <t>***) Indikator yang merupakan bagian dari Syarat Perlu Terakreditasi.</t>
  </si>
  <si>
    <t xml:space="preserve">Perguruan Tinggi </t>
  </si>
  <si>
    <t>Unit Pengelola Program Studi</t>
  </si>
  <si>
    <t>Tanggal Penilaian Hasil AK</t>
  </si>
  <si>
    <t>Tanggal Penilaian Hasil AL</t>
  </si>
  <si>
    <t>MA LAMEMBA</t>
  </si>
  <si>
    <t>DE LAMEMBA</t>
  </si>
  <si>
    <t>Asesor</t>
  </si>
  <si>
    <t>Praktisi</t>
  </si>
  <si>
    <t xml:space="preserve">Asesor </t>
  </si>
  <si>
    <t>LEMBAGA AKREDITASI MANDIRI EKONOMI, MANAJEMEN, BISNIS DAN AKUNTANSI</t>
  </si>
  <si>
    <t xml:space="preserve">FORMULIR VALIDASI KOMITE AKREDITASI ATAS ASESMEN KECUKUPAN AKREDITASI PROGRAM STUDI		</t>
  </si>
  <si>
    <t xml:space="preserve">FORMULIR VALIDASI KOMITE AKREDITASI ATAS ASESMEN LAPANGAN AKREDITASI PROGRAM STUDI		</t>
  </si>
  <si>
    <t>(Kota, Tanggal)</t>
  </si>
  <si>
    <t>Keputusan Peringkat Akreditasi :</t>
  </si>
  <si>
    <t>Program Sarjana Terapan</t>
  </si>
  <si>
    <t>4.b.3</t>
  </si>
  <si>
    <t>REKAPITULASI PENILAIAN</t>
  </si>
  <si>
    <t>Pemenuhan Indikator</t>
  </si>
  <si>
    <t>Not meet the indicator</t>
  </si>
  <si>
    <t xml:space="preserve">Pemenuhan Standar Pendidikan Tinggi yang ditetapkan oleh Perguruan Tinggi </t>
  </si>
  <si>
    <t>Sesuai SN-Dikti</t>
  </si>
  <si>
    <t>Sesuai Target pada Rencana Strategis</t>
  </si>
  <si>
    <t>Melampaui SN-Dikti</t>
  </si>
  <si>
    <t>Melampaui Target pada Rencana Strategis</t>
  </si>
  <si>
    <t>Level Lokal/Wilayah</t>
  </si>
  <si>
    <t>Level Nasional</t>
  </si>
  <si>
    <t>Level Internasional</t>
  </si>
  <si>
    <t>Unggul</t>
  </si>
  <si>
    <t>Baik Sekali</t>
  </si>
  <si>
    <t>REKAPITULASI PENILAIAN ASESOR II</t>
  </si>
  <si>
    <t>REKAPITULASI PENILAIAN ASESOR I</t>
  </si>
  <si>
    <t>✓</t>
  </si>
  <si>
    <t>Memenuhi Indikator</t>
  </si>
  <si>
    <t>Tidak Memenuhi Indikator</t>
  </si>
  <si>
    <t>Pemenuhan Syarat Perlu Terakreditasi</t>
  </si>
  <si>
    <t>Memenuhi Syarat Perlu</t>
  </si>
  <si>
    <t>Tidak Memenuhi Syarat Perlu</t>
  </si>
  <si>
    <t>REKOMENDASI HASIL AL</t>
  </si>
  <si>
    <t>REKOMENDASI HASIL AK</t>
  </si>
  <si>
    <t>Evaluasi Terintergrasi 
Asesor I****):</t>
  </si>
  <si>
    <t>Evaluasi Terintegrasi Asesor II****):</t>
  </si>
  <si>
    <t>****) Penilaian secara komprehensif atas kelayakan mutu Program Studi yang memerhatikan interaksi/keterkaitan antar kriteria pada Instrumen APS EMBA.</t>
  </si>
  <si>
    <t>Evaluasi Terintegrasi****):</t>
  </si>
  <si>
    <t>BERITA ACARA VALIDASI ASESMEN KECUKUPAN OLEH KOMITE AKREDITASI</t>
  </si>
  <si>
    <t xml:space="preserve">Perguruan Tinggi                          </t>
  </si>
  <si>
    <t xml:space="preserve">Fakultas                                           </t>
  </si>
  <si>
    <t xml:space="preserve">Departemen                                   </t>
  </si>
  <si>
    <t xml:space="preserve">Program Studi                                </t>
  </si>
  <si>
    <t xml:space="preserve">Tanggal Asesmen Lapangan     </t>
  </si>
  <si>
    <t>Tanggal Validasi KA-AK</t>
  </si>
  <si>
    <t>Dari kegiatan tersebut diperoleh informasi butir-butir borang yang sesuai/tidak sesuai dengan kenyataan, dengan penjelasan sebagai tercantum di dalam daftar sebagai berikut.</t>
  </si>
  <si>
    <t>KRITERIA 1 VISI, MISI, TUJUAN DAN STRATEGI</t>
  </si>
  <si>
    <t>KRITERIA 2 TATA PAMONG, TATA KELOLA DAN KERJASAMA</t>
  </si>
  <si>
    <t>KRITERIA 3 MAHASISWA</t>
  </si>
  <si>
    <t>KRITERIA 4 SUMBER DAYA MANUSIA</t>
  </si>
  <si>
    <t>KRITERIA 5 KEUANGAN, SARANA DAN PRASARANA</t>
  </si>
  <si>
    <t>KRITERIA 6 PENDIDIKAN</t>
  </si>
  <si>
    <t>KRITERIA 7 PENELITIAN</t>
  </si>
  <si>
    <t>KRITERIA 8 PENGABDIAN KEPADA MASYARAKAT</t>
  </si>
  <si>
    <t>KRITERIA 9 LUARAN DAN CAPAIAN TRIDHARMA</t>
  </si>
  <si>
    <t>Pada hari …………… tanggal …………20…., telah dilaksanakan asesmen lapangan, untuk akreditasi Program Studi ………….., Jurusan….........., Fakultas ….……,  Universitas/Institut/Sekolah Tinggi/Politeknik/Akademi ………………………………..</t>
  </si>
  <si>
    <t>Evaluasi Terintegrasi</t>
  </si>
  <si>
    <t>Rekomendasi Hasil Asesmen Kecukupan Asesor I:</t>
  </si>
  <si>
    <t>Rekomendasi Hasil Asesmen Kecukupan Asesor II:</t>
  </si>
  <si>
    <t>Keputusan Hasil Asesmen Kecukupan</t>
  </si>
  <si>
    <t>Ketua Komite Akreditasi</t>
  </si>
  <si>
    <t>(Nama Lengkap)</t>
  </si>
  <si>
    <t xml:space="preserve">Tanggal Asesmen Kecukupan  </t>
  </si>
  <si>
    <t>Tanggal Validasi KA-AL</t>
  </si>
  <si>
    <t>Keputusan Peringkat Akreditasi</t>
  </si>
  <si>
    <t>Anggota Komite Akreditasi I</t>
  </si>
  <si>
    <t>Anggota Komite Akreditasi II</t>
  </si>
  <si>
    <t>Menyetujui</t>
  </si>
  <si>
    <t>BERITA ACARA VALIDASI ASESMEN LAPANGAN OLEH KOMITE AKREDITASI</t>
  </si>
  <si>
    <t>Pada hari ………........ tanggal …………20….. telah dilaksanakan asesmen kecukupan, untuk akreditasi Program Studi ………….., Jurusan….........., Fakultas ….……,  Universitas/Institut/Sekolah Tinggi/Politeknik/Akademi ………………………………..</t>
  </si>
  <si>
    <t>TIDAK LANJUT ASESMEN LAPANGAN</t>
  </si>
  <si>
    <t>Unit Pengelola Program Studi mendeskripsikan kontribusi intelektual yang ditunjukkan dengan rekognisi pada bidang penelitian yang bermanfaat untuk akademik, profesional dan sosial masyarakat sesuai dengan visi, misi, tujuan dan strategi serta arah perkembangan ekonomi dan bisnis di tingkat lokal, nasional dan internasional.</t>
  </si>
  <si>
    <t>Unit Pengelola Program Studi melakukan evaluasi proses penelitian yang merupakan bagian dari penilaian kinerja dosen.</t>
  </si>
  <si>
    <t>Unit Pengelola Program Studi mendeskripsikan pedoman yang mengatur kontribusi hasil luaran penelitian untuk pengembangan ilmu pengetahuan, praktek dan profesional.</t>
  </si>
  <si>
    <r>
      <t xml:space="preserve">Pemenuhan Daya Saing 6 Dimensi pada Klaster </t>
    </r>
    <r>
      <rPr>
        <b/>
        <i/>
        <sz val="12"/>
        <color theme="1"/>
        <rFont val="Calibri"/>
        <family val="2"/>
        <scheme val="minor"/>
      </rPr>
      <t xml:space="preserve">Output </t>
    </r>
    <r>
      <rPr>
        <b/>
        <sz val="12"/>
        <color theme="1"/>
        <rFont val="Calibri"/>
        <family val="2"/>
        <scheme val="minor"/>
      </rPr>
      <t xml:space="preserve">dan </t>
    </r>
    <r>
      <rPr>
        <b/>
        <i/>
        <sz val="12"/>
        <color theme="1"/>
        <rFont val="Calibri"/>
        <family val="2"/>
        <scheme val="minor"/>
      </rPr>
      <t>Outcome</t>
    </r>
  </si>
  <si>
    <t>.</t>
  </si>
  <si>
    <t>Pemenuhan Daya Saing (21 Dimensi Terpilih Penentu Daya Saing pada Level Lokal/Wilayah, Nasional, atau Internasional)</t>
  </si>
  <si>
    <t>Pemenuhan Daya Saing (6 Dimensi Lainnya Penentu Daya Saing pada Level Lokal/Wilayah atau Nasional)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</si>
</sst>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sz val="12"/>
      <color rgb="FF000000"/>
      <name val="Calibri"/>
      <family val="2"/>
    </font>
    <font>
      <b/>
      <sz val="18"/>
      <color theme="1"/>
      <name val="Calibri"/>
      <family val="2"/>
      <scheme val="minor"/>
    </font>
    <font>
      <b/>
      <sz val="16"/>
      <color theme="1"/>
      <name val="Calibri"/>
      <family val="2"/>
      <scheme val="minor"/>
    </font>
    <font>
      <i/>
      <sz val="10"/>
      <color theme="1"/>
      <name val="Calibri"/>
      <family val="2"/>
      <scheme val="minor"/>
    </font>
    <font>
      <sz val="16"/>
      <color theme="1"/>
      <name val="Calibri"/>
      <family val="2"/>
      <scheme val="minor"/>
    </font>
    <font>
      <sz val="8"/>
      <name val="Calibri"/>
      <family val="2"/>
      <scheme val="minor"/>
    </font>
    <font>
      <sz val="11"/>
      <color theme="1"/>
      <name val="Arial"/>
      <family val="2"/>
    </font>
    <font>
      <sz val="11"/>
      <color rgb="FF000000"/>
      <name val="Calibri"/>
      <family val="2"/>
    </font>
    <font>
      <b/>
      <sz val="12"/>
      <color rgb="FF000000"/>
      <name val="Calibri"/>
      <family val="2"/>
    </font>
    <font>
      <b/>
      <i/>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cellStyleXfs>
  <cellXfs count="182">
    <xf numFmtId="0" fontId="0" fillId="0" borderId="0" xfId="0"/>
    <xf numFmtId="0" fontId="0" fillId="0" borderId="0" xfId="0" applyBorder="1" applyAlignment="1">
      <alignment horizontal="left" vertical="top"/>
    </xf>
    <xf numFmtId="0" fontId="1" fillId="3" borderId="0" xfId="0" applyFont="1" applyFill="1" applyAlignment="1">
      <alignment vertical="center"/>
    </xf>
    <xf numFmtId="0" fontId="0" fillId="3" borderId="0" xfId="0" applyFill="1"/>
    <xf numFmtId="0" fontId="5" fillId="3" borderId="0" xfId="0" applyFont="1" applyFill="1" applyAlignment="1">
      <alignment vertical="center"/>
    </xf>
    <xf numFmtId="0" fontId="2" fillId="3" borderId="0" xfId="0" applyFont="1" applyFill="1" applyAlignment="1">
      <alignment vertical="center"/>
    </xf>
    <xf numFmtId="0" fontId="1" fillId="3" borderId="5" xfId="0" applyFont="1" applyFill="1" applyBorder="1" applyAlignment="1">
      <alignment vertical="center"/>
    </xf>
    <xf numFmtId="0" fontId="0" fillId="3" borderId="5" xfId="0" applyFill="1" applyBorder="1"/>
    <xf numFmtId="0" fontId="7" fillId="3" borderId="0" xfId="0" applyFont="1" applyFill="1" applyAlignment="1">
      <alignment vertical="top"/>
    </xf>
    <xf numFmtId="0" fontId="8" fillId="3" borderId="0" xfId="0" applyFont="1" applyFill="1" applyAlignment="1">
      <alignment vertical="center"/>
    </xf>
    <xf numFmtId="0" fontId="1" fillId="4" borderId="0" xfId="0" applyFont="1" applyFill="1" applyAlignment="1">
      <alignment horizontal="left" vertical="center"/>
    </xf>
    <xf numFmtId="0" fontId="0" fillId="3" borderId="0" xfId="0" applyFill="1" applyAlignment="1">
      <alignment vertical="center"/>
    </xf>
    <xf numFmtId="0" fontId="1" fillId="3" borderId="0" xfId="0" applyFont="1" applyFill="1" applyAlignment="1">
      <alignment horizontal="left" vertical="center"/>
    </xf>
    <xf numFmtId="0" fontId="0" fillId="3" borderId="0" xfId="0" applyFill="1" applyAlignment="1">
      <alignment horizontal="left"/>
    </xf>
    <xf numFmtId="0" fontId="1" fillId="3" borderId="0" xfId="0" applyFont="1" applyFill="1" applyAlignment="1">
      <alignment horizontal="center" vertical="center"/>
    </xf>
    <xf numFmtId="0" fontId="7" fillId="3" borderId="0" xfId="0" applyFont="1" applyFill="1" applyAlignment="1">
      <alignment vertical="center"/>
    </xf>
    <xf numFmtId="0" fontId="0" fillId="0" borderId="0" xfId="0" applyAlignment="1">
      <alignment horizontal="left" vertical="top"/>
    </xf>
    <xf numFmtId="0" fontId="0" fillId="7" borderId="0" xfId="0" applyFill="1"/>
    <xf numFmtId="0" fontId="0" fillId="8" borderId="0" xfId="0" applyFill="1"/>
    <xf numFmtId="0" fontId="10" fillId="7" borderId="0" xfId="0" applyFont="1" applyFill="1"/>
    <xf numFmtId="0" fontId="1" fillId="0" borderId="0" xfId="0" applyFont="1" applyAlignment="1">
      <alignment horizontal="left" vertical="top"/>
    </xf>
    <xf numFmtId="0" fontId="4" fillId="0" borderId="0" xfId="1" applyFont="1"/>
    <xf numFmtId="0" fontId="4" fillId="0" borderId="0" xfId="1" applyFont="1" applyAlignment="1" applyProtection="1">
      <alignment vertical="top" wrapText="1"/>
      <protection locked="0"/>
    </xf>
    <xf numFmtId="0" fontId="4" fillId="0" borderId="0" xfId="1" applyFont="1" applyAlignment="1" applyProtection="1">
      <alignment horizontal="left" vertical="top" wrapText="1"/>
      <protection locked="0"/>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top" wrapText="1"/>
    </xf>
    <xf numFmtId="0" fontId="4" fillId="0" borderId="0" xfId="1" applyFont="1" applyAlignment="1" applyProtection="1">
      <alignment horizontal="left" vertical="top"/>
      <protection locked="0"/>
    </xf>
    <xf numFmtId="0" fontId="0" fillId="0" borderId="0" xfId="0" applyAlignment="1">
      <alignment horizontal="left"/>
    </xf>
    <xf numFmtId="0" fontId="4" fillId="0" borderId="12" xfId="1" applyFont="1" applyBorder="1" applyAlignment="1">
      <alignment horizontal="left" vertical="top" wrapText="1"/>
    </xf>
    <xf numFmtId="0" fontId="4" fillId="0" borderId="0" xfId="1" applyFont="1" applyBorder="1" applyAlignment="1">
      <alignment horizontal="left" vertical="top" wrapText="1"/>
    </xf>
    <xf numFmtId="0" fontId="4" fillId="0" borderId="12" xfId="1" applyFont="1" applyBorder="1" applyAlignment="1">
      <alignment horizontal="left" vertical="top"/>
    </xf>
    <xf numFmtId="0" fontId="4" fillId="0" borderId="0" xfId="1" applyFont="1" applyBorder="1" applyAlignment="1">
      <alignment horizontal="left" vertical="top"/>
    </xf>
    <xf numFmtId="0" fontId="12" fillId="0" borderId="0" xfId="1" applyFont="1" applyAlignment="1">
      <alignment horizontal="left" vertical="top"/>
    </xf>
    <xf numFmtId="0" fontId="12" fillId="0" borderId="0" xfId="1" applyFont="1" applyBorder="1" applyAlignment="1">
      <alignment horizontal="left" vertical="top"/>
    </xf>
    <xf numFmtId="0" fontId="0" fillId="0" borderId="16" xfId="0" applyBorder="1"/>
    <xf numFmtId="0" fontId="4" fillId="0" borderId="13" xfId="1" applyFont="1" applyBorder="1" applyAlignment="1" applyProtection="1">
      <alignment horizontal="center" vertical="top" wrapText="1"/>
      <protection locked="0"/>
    </xf>
    <xf numFmtId="0" fontId="0" fillId="0" borderId="13" xfId="0" applyBorder="1" applyAlignment="1">
      <alignment horizontal="center" vertical="center"/>
    </xf>
    <xf numFmtId="0" fontId="12" fillId="0" borderId="14" xfId="1" applyFont="1" applyBorder="1" applyAlignment="1" applyProtection="1">
      <alignment vertical="top" wrapText="1"/>
      <protection locked="0"/>
    </xf>
    <xf numFmtId="0" fontId="12" fillId="0" borderId="14" xfId="1" applyFont="1" applyBorder="1" applyAlignment="1">
      <alignment vertical="top" wrapText="1"/>
    </xf>
    <xf numFmtId="0" fontId="1" fillId="0" borderId="0" xfId="0" applyFont="1"/>
    <xf numFmtId="0" fontId="0" fillId="0" borderId="16" xfId="0" applyBorder="1" applyAlignment="1">
      <alignment vertical="center"/>
    </xf>
    <xf numFmtId="0" fontId="0" fillId="0" borderId="13" xfId="0" applyBorder="1" applyAlignment="1">
      <alignment vertical="top" wrapText="1"/>
    </xf>
    <xf numFmtId="0" fontId="0" fillId="0" borderId="0" xfId="0" applyAlignment="1" applyProtection="1">
      <alignment horizontal="center" vertical="center"/>
      <protection hidden="1"/>
    </xf>
    <xf numFmtId="0" fontId="0" fillId="0" borderId="0" xfId="0" applyProtection="1">
      <protection hidden="1"/>
    </xf>
    <xf numFmtId="0" fontId="1" fillId="0" borderId="0" xfId="0" applyFont="1" applyAlignment="1" applyProtection="1">
      <alignment vertical="top"/>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0" fillId="0" borderId="0" xfId="0" applyFill="1" applyAlignment="1" applyProtection="1">
      <alignment horizontal="center" vertical="center"/>
      <protection hidden="1"/>
    </xf>
    <xf numFmtId="0" fontId="1" fillId="0" borderId="0" xfId="0" applyFont="1" applyAlignment="1" applyProtection="1">
      <alignment vertical="top" wrapText="1"/>
      <protection hidden="1"/>
    </xf>
    <xf numFmtId="0" fontId="1" fillId="0" borderId="0" xfId="0" applyFont="1" applyBorder="1" applyAlignment="1" applyProtection="1">
      <alignment vertical="top" wrapText="1"/>
      <protection hidden="1"/>
    </xf>
    <xf numFmtId="0" fontId="0" fillId="0" borderId="0" xfId="0" applyAlignment="1" applyProtection="1">
      <protection hidden="1"/>
    </xf>
    <xf numFmtId="0" fontId="0" fillId="0" borderId="0" xfId="0" applyAlignment="1" applyProtection="1">
      <alignment horizontal="center" vertical="center" wrapText="1"/>
      <protection hidden="1"/>
    </xf>
    <xf numFmtId="0" fontId="0" fillId="4" borderId="0" xfId="0" applyFill="1" applyProtection="1">
      <protection hidden="1"/>
    </xf>
    <xf numFmtId="0" fontId="0" fillId="0" borderId="1" xfId="0" applyBorder="1" applyAlignment="1" applyProtection="1">
      <alignment vertical="top" wrapText="1"/>
      <protection hidden="1"/>
    </xf>
    <xf numFmtId="0" fontId="0" fillId="6" borderId="1" xfId="0" applyFont="1" applyFill="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1" fillId="0" borderId="0" xfId="0" applyFont="1" applyBorder="1" applyAlignment="1" applyProtection="1">
      <alignment vertical="center" wrapText="1"/>
      <protection hidden="1"/>
    </xf>
    <xf numFmtId="0" fontId="0" fillId="0" borderId="1" xfId="0" applyBorder="1" applyAlignment="1" applyProtection="1">
      <alignment horizontal="left" vertical="center" wrapText="1"/>
      <protection hidden="1"/>
    </xf>
    <xf numFmtId="0" fontId="0" fillId="6" borderId="1" xfId="0" applyFill="1" applyBorder="1" applyAlignment="1" applyProtection="1">
      <alignment horizontal="center" vertical="center" wrapText="1"/>
      <protection hidden="1"/>
    </xf>
    <xf numFmtId="0" fontId="0" fillId="0" borderId="0" xfId="0" applyFill="1" applyBorder="1" applyAlignment="1" applyProtection="1">
      <alignment vertical="center" wrapText="1"/>
      <protection hidden="1"/>
    </xf>
    <xf numFmtId="0" fontId="0" fillId="6" borderId="11" xfId="0"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3"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5" borderId="1" xfId="0" applyFill="1" applyBorder="1" applyAlignment="1" applyProtection="1">
      <alignment vertical="top" wrapText="1"/>
      <protection hidden="1"/>
    </xf>
    <xf numFmtId="0" fontId="0" fillId="0" borderId="2" xfId="0"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0" fillId="0" borderId="1" xfId="0" applyBorder="1" applyAlignment="1" applyProtection="1">
      <alignment horizontal="left" vertical="top"/>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left" vertical="top"/>
      <protection hidden="1"/>
    </xf>
    <xf numFmtId="0" fontId="0" fillId="0" borderId="0" xfId="0"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0" fillId="0" borderId="0" xfId="0" applyAlignment="1" applyProtection="1">
      <alignment horizontal="center" wrapText="1"/>
      <protection hidden="1"/>
    </xf>
    <xf numFmtId="0" fontId="1" fillId="0" borderId="0" xfId="0" applyFont="1" applyAlignment="1" applyProtection="1">
      <alignment horizontal="center" wrapText="1"/>
      <protection hidden="1"/>
    </xf>
    <xf numFmtId="0" fontId="0" fillId="0" borderId="0" xfId="0" applyFill="1" applyProtection="1">
      <protection hidden="1"/>
    </xf>
    <xf numFmtId="0" fontId="1" fillId="0" borderId="0" xfId="0" applyFont="1" applyAlignment="1" applyProtection="1">
      <alignment horizontal="left" vertical="center"/>
      <protection hidden="1"/>
    </xf>
    <xf numFmtId="0" fontId="0" fillId="6" borderId="1" xfId="0" applyFill="1" applyBorder="1" applyAlignment="1" applyProtection="1">
      <alignment horizontal="center" vertical="center"/>
      <protection hidden="1"/>
    </xf>
    <xf numFmtId="0" fontId="1" fillId="0" borderId="0" xfId="0" applyFont="1" applyFill="1" applyBorder="1" applyAlignment="1" applyProtection="1">
      <alignment vertical="center" wrapText="1"/>
      <protection hidden="1"/>
    </xf>
    <xf numFmtId="0" fontId="1" fillId="0" borderId="0" xfId="0" applyFont="1" applyAlignment="1" applyProtection="1">
      <alignment horizontal="center" vertical="center"/>
      <protection hidden="1"/>
    </xf>
    <xf numFmtId="0" fontId="0" fillId="0" borderId="5" xfId="0" applyBorder="1" applyAlignment="1" applyProtection="1">
      <protection hidden="1"/>
    </xf>
    <xf numFmtId="0" fontId="3" fillId="4"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5" borderId="1" xfId="0" applyFill="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justify" vertical="top"/>
      <protection hidden="1"/>
    </xf>
    <xf numFmtId="0" fontId="4" fillId="0" borderId="1" xfId="0" applyFont="1" applyBorder="1" applyAlignment="1" applyProtection="1">
      <alignment horizontal="justify" vertical="center"/>
      <protection hidden="1"/>
    </xf>
    <xf numFmtId="0" fontId="0" fillId="4" borderId="0" xfId="0" applyFill="1" applyBorder="1" applyAlignment="1" applyProtection="1">
      <alignment horizontal="center" vertical="center" wrapText="1"/>
      <protection hidden="1"/>
    </xf>
    <xf numFmtId="0" fontId="1" fillId="4" borderId="0" xfId="0" applyFont="1" applyFill="1" applyAlignment="1">
      <alignment horizontal="left" vertical="center"/>
    </xf>
    <xf numFmtId="0" fontId="6" fillId="4" borderId="6" xfId="0" applyFont="1" applyFill="1" applyBorder="1" applyAlignment="1">
      <alignment horizontal="center" vertical="center"/>
    </xf>
    <xf numFmtId="0" fontId="6" fillId="3" borderId="0" xfId="0" applyFont="1" applyFill="1" applyAlignment="1">
      <alignment horizontal="left" vertical="center"/>
    </xf>
    <xf numFmtId="0" fontId="1" fillId="0" borderId="7"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8" xfId="0"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left" vertical="top"/>
      <protection hidden="1"/>
    </xf>
    <xf numFmtId="0" fontId="0" fillId="0" borderId="3" xfId="0" applyBorder="1" applyAlignment="1" applyProtection="1">
      <alignment horizontal="left" vertical="top"/>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3" xfId="0" applyFill="1" applyBorder="1" applyAlignment="1" applyProtection="1">
      <alignment horizontal="center" vertical="center" wrapText="1"/>
      <protection hidden="1"/>
    </xf>
    <xf numFmtId="0" fontId="0" fillId="0" borderId="1" xfId="0" applyBorder="1" applyAlignment="1" applyProtection="1">
      <alignment horizontal="left" vertical="top" wrapText="1"/>
      <protection hidden="1"/>
    </xf>
    <xf numFmtId="0" fontId="0" fillId="6" borderId="1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2" xfId="0" applyBorder="1" applyAlignment="1" applyProtection="1">
      <alignment horizontal="center" vertical="top"/>
      <protection hidden="1"/>
    </xf>
    <xf numFmtId="0" fontId="0" fillId="0" borderId="4" xfId="0" applyBorder="1" applyAlignment="1" applyProtection="1">
      <alignment horizontal="center" vertical="top"/>
      <protection hidden="1"/>
    </xf>
    <xf numFmtId="0" fontId="0" fillId="0" borderId="3" xfId="0" applyBorder="1" applyAlignment="1" applyProtection="1">
      <alignment horizontal="center" vertical="top"/>
      <protection hidden="1"/>
    </xf>
    <xf numFmtId="0" fontId="0" fillId="2" borderId="1" xfId="0" applyFill="1" applyBorder="1" applyAlignment="1" applyProtection="1">
      <alignment horizontal="center" vertical="center" wrapText="1"/>
      <protection hidden="1"/>
    </xf>
    <xf numFmtId="0" fontId="0" fillId="0" borderId="4" xfId="0" applyBorder="1" applyAlignment="1" applyProtection="1">
      <alignment horizontal="left" vertical="top"/>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4" borderId="4"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1" xfId="0" applyBorder="1" applyAlignment="1" applyProtection="1">
      <alignment horizontal="left" vertical="top"/>
      <protection hidden="1"/>
    </xf>
    <xf numFmtId="0" fontId="0" fillId="4" borderId="1" xfId="0" applyFill="1" applyBorder="1" applyAlignment="1" applyProtection="1">
      <alignment horizontal="center" vertical="center" wrapText="1"/>
      <protection hidden="1"/>
    </xf>
    <xf numFmtId="0" fontId="0" fillId="0" borderId="1" xfId="0" applyBorder="1" applyAlignment="1" applyProtection="1">
      <alignment horizontal="center" vertical="top"/>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2" fillId="0" borderId="0" xfId="0" applyFont="1" applyAlignment="1" applyProtection="1">
      <alignment horizontal="center" vertical="top"/>
      <protection hidden="1"/>
    </xf>
    <xf numFmtId="0" fontId="3" fillId="0" borderId="1" xfId="0" applyFont="1"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0" fillId="0" borderId="7"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8" xfId="0" applyBorder="1" applyAlignment="1" applyProtection="1">
      <alignment horizontal="center"/>
      <protection hidden="1"/>
    </xf>
    <xf numFmtId="0" fontId="4" fillId="0" borderId="14" xfId="1" applyFont="1" applyBorder="1" applyAlignment="1">
      <alignment horizontal="left" vertical="top" wrapText="1"/>
    </xf>
    <xf numFmtId="0" fontId="4" fillId="0" borderId="15" xfId="1" applyFont="1" applyBorder="1" applyAlignment="1">
      <alignment horizontal="left" vertical="top" wrapText="1"/>
    </xf>
    <xf numFmtId="0" fontId="4" fillId="0" borderId="16" xfId="1" applyFont="1" applyBorder="1" applyAlignment="1">
      <alignment horizontal="left" vertical="top" wrapText="1"/>
    </xf>
    <xf numFmtId="0" fontId="1" fillId="0" borderId="0" xfId="0" applyFont="1" applyAlignment="1">
      <alignment horizontal="center"/>
    </xf>
    <xf numFmtId="0" fontId="0" fillId="0" borderId="0" xfId="0" applyAlignment="1">
      <alignment horizontal="left" vertical="top" wrapText="1"/>
    </xf>
    <xf numFmtId="0" fontId="0" fillId="0" borderId="1" xfId="0" applyBorder="1" applyAlignment="1" applyProtection="1">
      <alignment horizontal="center" wrapText="1"/>
      <protection hidden="1"/>
    </xf>
    <xf numFmtId="0" fontId="0" fillId="0" borderId="1"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cellXfs>
  <cellStyles count="2">
    <cellStyle name="Normal" xfId="0" builtinId="0"/>
    <cellStyle name="Normal 2" xfId="1" xr:uid="{4F1474B7-17F1-1F44-A392-88766024C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27379</xdr:colOff>
      <xdr:row>1</xdr:row>
      <xdr:rowOff>153307</xdr:rowOff>
    </xdr:from>
    <xdr:to>
      <xdr:col>1</xdr:col>
      <xdr:colOff>1833638</xdr:colOff>
      <xdr:row>4</xdr:row>
      <xdr:rowOff>155141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79" y="356507"/>
          <a:ext cx="2199959" cy="814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0</xdr:row>
      <xdr:rowOff>38100</xdr:rowOff>
    </xdr:from>
    <xdr:to>
      <xdr:col>17</xdr:col>
      <xdr:colOff>1028700</xdr:colOff>
      <xdr:row>1</xdr:row>
      <xdr:rowOff>172016</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8023800" y="38100"/>
          <a:ext cx="914400" cy="375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- 8A</a:t>
          </a:r>
        </a:p>
      </xdr:txBody>
    </xdr:sp>
    <xdr:clientData/>
  </xdr:twoCellAnchor>
  <xdr:twoCellAnchor>
    <xdr:from>
      <xdr:col>0</xdr:col>
      <xdr:colOff>0</xdr:colOff>
      <xdr:row>0</xdr:row>
      <xdr:rowOff>0</xdr:rowOff>
    </xdr:from>
    <xdr:to>
      <xdr:col>3</xdr:col>
      <xdr:colOff>895350</xdr:colOff>
      <xdr:row>1</xdr:row>
      <xdr:rowOff>170417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5162550" cy="4053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algn="ctr">
            <a:spcBef>
              <a:spcPts val="0"/>
            </a:spcBef>
            <a:spcAft>
              <a:spcPts val="0"/>
            </a:spcAft>
          </a:pPr>
          <a:r>
            <a:rPr lang="en-ID" sz="1000">
              <a:effectLst/>
              <a:latin typeface="Calibri Light" panose="020F0302020204030204" pitchFamily="34" charset="0"/>
              <a:ea typeface="Times New Roman" panose="02020603050405020304" pitchFamily="18" charset="0"/>
            </a:rPr>
            <a:t>Lampiran Peraturan Badan Akreditasi Nasional Perguruan Tinggi Nomor </a:t>
          </a:r>
          <a:r>
            <a:rPr lang="id-ID" sz="1000">
              <a:effectLst/>
              <a:latin typeface="Calibri Light" panose="020F0302020204030204" pitchFamily="34" charset="0"/>
              <a:ea typeface="Times New Roman" panose="02020603050405020304" pitchFamily="18" charset="0"/>
            </a:rPr>
            <a:t>21</a:t>
          </a:r>
          <a:r>
            <a:rPr lang="en-ID" sz="1000">
              <a:effectLst/>
              <a:latin typeface="Calibri Light" panose="020F0302020204030204" pitchFamily="34" charset="0"/>
              <a:ea typeface="Times New Roman" panose="02020603050405020304" pitchFamily="18" charset="0"/>
            </a:rPr>
            <a:t> </a:t>
          </a:r>
          <a:r>
            <a:rPr lang="id-ID" sz="1000">
              <a:effectLst/>
              <a:latin typeface="Calibri Light" panose="020F0302020204030204" pitchFamily="34" charset="0"/>
              <a:ea typeface="Times New Roman" panose="02020603050405020304" pitchFamily="18" charset="0"/>
            </a:rPr>
            <a:t>T</a:t>
          </a:r>
          <a:r>
            <a:rPr lang="en-ID" sz="1000">
              <a:effectLst/>
              <a:latin typeface="Calibri Light" panose="020F0302020204030204" pitchFamily="34" charset="0"/>
              <a:ea typeface="Times New Roman" panose="02020603050405020304" pitchFamily="18" charset="0"/>
            </a:rPr>
            <a:t>ahun 2022 tentang Instrumen Akreditasi Program Studi Lingkup Ekonomi, Manajemen, Bisnis, dan Akuntansi</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4660900</xdr:colOff>
      <xdr:row>0</xdr:row>
      <xdr:rowOff>101600</xdr:rowOff>
    </xdr:from>
    <xdr:to>
      <xdr:col>3</xdr:col>
      <xdr:colOff>5588000</xdr:colOff>
      <xdr:row>2</xdr:row>
      <xdr:rowOff>70416</xdr:rowOff>
    </xdr:to>
    <xdr:sp macro="" textlink="">
      <xdr:nvSpPr>
        <xdr:cNvPr id="3" name="Rectangle 2">
          <a:extLst>
            <a:ext uri="{FF2B5EF4-FFF2-40B4-BE49-F238E27FC236}">
              <a16:creationId xmlns:a16="http://schemas.microsoft.com/office/drawing/2014/main" id="{D22526B1-377F-C040-AAE3-2C07BA9D1209}"/>
            </a:ext>
          </a:extLst>
        </xdr:cNvPr>
        <xdr:cNvSpPr/>
      </xdr:nvSpPr>
      <xdr:spPr>
        <a:xfrm>
          <a:off x="7594600" y="101600"/>
          <a:ext cx="927100" cy="375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- 8B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108322</xdr:colOff>
      <xdr:row>0</xdr:row>
      <xdr:rowOff>37139</xdr:rowOff>
    </xdr:from>
    <xdr:to>
      <xdr:col>10</xdr:col>
      <xdr:colOff>1054100</xdr:colOff>
      <xdr:row>1</xdr:row>
      <xdr:rowOff>171055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2422222" y="37139"/>
          <a:ext cx="945778" cy="375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- 8C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4660900</xdr:colOff>
      <xdr:row>0</xdr:row>
      <xdr:rowOff>101600</xdr:rowOff>
    </xdr:from>
    <xdr:to>
      <xdr:col>3</xdr:col>
      <xdr:colOff>5588000</xdr:colOff>
      <xdr:row>2</xdr:row>
      <xdr:rowOff>70416</xdr:rowOff>
    </xdr:to>
    <xdr:sp macro="" textlink="">
      <xdr:nvSpPr>
        <xdr:cNvPr id="2" name="Rectangle 1">
          <a:extLst>
            <a:ext uri="{FF2B5EF4-FFF2-40B4-BE49-F238E27FC236}">
              <a16:creationId xmlns:a16="http://schemas.microsoft.com/office/drawing/2014/main" id="{855AAA7B-5D1A-154E-80D3-4DCEE2B07366}"/>
            </a:ext>
          </a:extLst>
        </xdr:cNvPr>
        <xdr:cNvSpPr/>
      </xdr:nvSpPr>
      <xdr:spPr>
        <a:xfrm>
          <a:off x="7594600" y="101600"/>
          <a:ext cx="927100" cy="375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rPr>
            <a:t>DL - 8D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zoomScale="70" zoomScaleNormal="70" workbookViewId="0">
      <selection activeCell="L8" sqref="L8"/>
    </sheetView>
  </sheetViews>
  <sheetFormatPr defaultColWidth="11" defaultRowHeight="15.5" x14ac:dyDescent="0.35"/>
  <cols>
    <col min="1" max="1" width="5" customWidth="1"/>
    <col min="2" max="2" width="34.83203125" customWidth="1"/>
    <col min="3" max="3" width="30" customWidth="1"/>
    <col min="5" max="5" width="34.83203125" customWidth="1"/>
    <col min="6" max="6" width="13.5" customWidth="1"/>
    <col min="7" max="7" width="3.5" customWidth="1"/>
    <col min="8" max="8" width="15" customWidth="1"/>
    <col min="9" max="9" width="4" customWidth="1"/>
  </cols>
  <sheetData>
    <row r="1" spans="1:9" x14ac:dyDescent="0.35">
      <c r="A1" s="2"/>
      <c r="B1" s="2"/>
      <c r="C1" s="2"/>
      <c r="D1" s="2"/>
      <c r="E1" s="2"/>
      <c r="F1" s="2"/>
      <c r="G1" s="2"/>
      <c r="H1" s="2"/>
      <c r="I1" s="3"/>
    </row>
    <row r="2" spans="1:9" ht="23.5" x14ac:dyDescent="0.35">
      <c r="A2" s="2"/>
      <c r="B2" s="2"/>
      <c r="C2" s="4" t="s">
        <v>112</v>
      </c>
      <c r="D2" s="4"/>
      <c r="E2" s="2"/>
      <c r="F2" s="2"/>
      <c r="G2" s="2"/>
      <c r="H2" s="2"/>
      <c r="I2" s="3"/>
    </row>
    <row r="3" spans="1:9" ht="23.5" x14ac:dyDescent="0.35">
      <c r="A3" s="2"/>
      <c r="B3" s="2"/>
      <c r="C3" s="4" t="s">
        <v>113</v>
      </c>
      <c r="D3" s="4"/>
      <c r="E3" s="2"/>
      <c r="F3" s="2"/>
      <c r="G3" s="2"/>
      <c r="H3" s="2"/>
      <c r="I3" s="3"/>
    </row>
    <row r="4" spans="1:9" x14ac:dyDescent="0.35">
      <c r="A4" s="2"/>
      <c r="B4" s="2"/>
      <c r="C4" s="2"/>
      <c r="D4" s="2"/>
      <c r="E4" s="2"/>
      <c r="F4" s="2"/>
      <c r="G4" s="2"/>
      <c r="H4" s="2"/>
      <c r="I4" s="3"/>
    </row>
    <row r="5" spans="1:9" ht="21.5" thickBot="1" x14ac:dyDescent="0.4">
      <c r="A5" s="2"/>
      <c r="B5" s="2"/>
      <c r="C5" s="5" t="s">
        <v>114</v>
      </c>
      <c r="D5" s="104" t="s">
        <v>236</v>
      </c>
      <c r="E5" s="104"/>
      <c r="F5" s="2"/>
      <c r="G5" s="2"/>
      <c r="H5" s="2"/>
      <c r="I5" s="3"/>
    </row>
    <row r="6" spans="1:9" x14ac:dyDescent="0.35">
      <c r="A6" s="6"/>
      <c r="B6" s="6"/>
      <c r="C6" s="6"/>
      <c r="D6" s="6"/>
      <c r="E6" s="6"/>
      <c r="F6" s="6"/>
      <c r="G6" s="6"/>
      <c r="H6" s="6"/>
      <c r="I6" s="7"/>
    </row>
    <row r="7" spans="1:9" x14ac:dyDescent="0.35">
      <c r="A7" s="2"/>
      <c r="B7" s="2"/>
      <c r="C7" s="2"/>
      <c r="D7" s="2"/>
      <c r="E7" s="2"/>
      <c r="F7" s="2"/>
      <c r="G7" s="2"/>
      <c r="H7" s="2"/>
      <c r="I7" s="3"/>
    </row>
    <row r="8" spans="1:9" ht="21" x14ac:dyDescent="0.35">
      <c r="A8" s="2"/>
      <c r="B8" s="105" t="s">
        <v>115</v>
      </c>
      <c r="C8" s="105"/>
      <c r="D8" s="2"/>
      <c r="E8" s="2"/>
      <c r="F8" s="2"/>
      <c r="G8" s="2"/>
      <c r="H8" s="2"/>
      <c r="I8" s="3"/>
    </row>
    <row r="9" spans="1:9" x14ac:dyDescent="0.35">
      <c r="A9" s="2"/>
      <c r="B9" s="8"/>
      <c r="C9" s="2"/>
      <c r="D9" s="2"/>
      <c r="E9" s="2"/>
      <c r="F9" s="2"/>
      <c r="G9" s="2"/>
      <c r="H9" s="2"/>
      <c r="I9" s="3"/>
    </row>
    <row r="10" spans="1:9" ht="21" x14ac:dyDescent="0.35">
      <c r="A10" s="2"/>
      <c r="B10" s="9" t="s">
        <v>226</v>
      </c>
      <c r="C10" s="10"/>
      <c r="D10" s="2"/>
      <c r="E10" s="9" t="s">
        <v>222</v>
      </c>
      <c r="F10" s="103"/>
      <c r="G10" s="103"/>
      <c r="H10" s="103"/>
      <c r="I10" s="3"/>
    </row>
    <row r="11" spans="1:9" ht="21" x14ac:dyDescent="0.35">
      <c r="A11" s="2"/>
      <c r="B11" s="11"/>
      <c r="C11" s="12"/>
      <c r="D11" s="2"/>
      <c r="E11" s="9"/>
      <c r="F11" s="13"/>
      <c r="G11" s="12"/>
      <c r="H11" s="12"/>
      <c r="I11" s="3"/>
    </row>
    <row r="12" spans="1:9" ht="21" x14ac:dyDescent="0.35">
      <c r="A12" s="2"/>
      <c r="B12" s="9" t="s">
        <v>227</v>
      </c>
      <c r="C12" s="10"/>
      <c r="D12" s="2"/>
      <c r="E12" s="9" t="s">
        <v>223</v>
      </c>
      <c r="F12" s="103"/>
      <c r="G12" s="103"/>
      <c r="H12" s="103"/>
      <c r="I12" s="3"/>
    </row>
    <row r="13" spans="1:9" ht="21" x14ac:dyDescent="0.35">
      <c r="A13" s="2"/>
      <c r="B13" s="11"/>
      <c r="C13" s="12"/>
      <c r="D13" s="2"/>
      <c r="E13" s="9"/>
      <c r="F13" s="13"/>
      <c r="G13" s="12"/>
      <c r="H13" s="12"/>
      <c r="I13" s="3"/>
    </row>
    <row r="14" spans="1:9" ht="21" x14ac:dyDescent="0.35">
      <c r="A14" s="2"/>
      <c r="B14" s="9" t="s">
        <v>228</v>
      </c>
      <c r="C14" s="10"/>
      <c r="D14" s="2"/>
      <c r="E14" s="9" t="s">
        <v>5</v>
      </c>
      <c r="F14" s="103"/>
      <c r="G14" s="103"/>
      <c r="H14" s="103"/>
      <c r="I14" s="3"/>
    </row>
    <row r="15" spans="1:9" ht="21" x14ac:dyDescent="0.35">
      <c r="A15" s="2"/>
      <c r="B15" s="2"/>
      <c r="C15" s="2"/>
      <c r="D15" s="2"/>
      <c r="E15" s="9"/>
      <c r="F15" s="12"/>
      <c r="G15" s="12"/>
      <c r="H15" s="12"/>
      <c r="I15" s="3"/>
    </row>
    <row r="16" spans="1:9" ht="21" x14ac:dyDescent="0.35">
      <c r="A16" s="2"/>
      <c r="B16" s="9" t="s">
        <v>229</v>
      </c>
      <c r="C16" s="10"/>
      <c r="D16" s="2"/>
      <c r="E16" s="9" t="s">
        <v>116</v>
      </c>
      <c r="F16" s="103"/>
      <c r="G16" s="103"/>
      <c r="H16" s="103"/>
      <c r="I16" s="3"/>
    </row>
    <row r="17" spans="1:9" ht="21" x14ac:dyDescent="0.35">
      <c r="A17" s="2"/>
      <c r="B17" s="2"/>
      <c r="C17" s="2"/>
      <c r="D17" s="2"/>
      <c r="E17" s="9"/>
      <c r="F17" s="12"/>
      <c r="G17" s="12"/>
      <c r="H17" s="12"/>
      <c r="I17" s="3"/>
    </row>
    <row r="18" spans="1:9" ht="21" x14ac:dyDescent="0.35">
      <c r="A18" s="2"/>
      <c r="B18" s="9" t="s">
        <v>224</v>
      </c>
      <c r="C18" s="10"/>
      <c r="D18" s="2"/>
      <c r="E18" s="9" t="s">
        <v>117</v>
      </c>
      <c r="F18" s="10"/>
      <c r="G18" s="14" t="s">
        <v>118</v>
      </c>
      <c r="H18" s="10"/>
      <c r="I18" s="3"/>
    </row>
    <row r="19" spans="1:9" x14ac:dyDescent="0.35">
      <c r="A19" s="2"/>
      <c r="B19" s="11"/>
      <c r="C19" s="2"/>
      <c r="D19" s="2"/>
      <c r="E19" s="15" t="s">
        <v>119</v>
      </c>
      <c r="F19" s="2"/>
      <c r="G19" s="2"/>
      <c r="H19" s="2"/>
      <c r="I19" s="3"/>
    </row>
    <row r="20" spans="1:9" ht="21" x14ac:dyDescent="0.35">
      <c r="A20" s="2"/>
      <c r="B20" s="9" t="s">
        <v>225</v>
      </c>
      <c r="C20" s="10"/>
      <c r="D20" s="2"/>
      <c r="E20" s="2"/>
      <c r="F20" s="2"/>
      <c r="G20" s="2"/>
      <c r="H20" s="2"/>
      <c r="I20" s="3"/>
    </row>
    <row r="21" spans="1:9" x14ac:dyDescent="0.35">
      <c r="A21" s="3"/>
      <c r="B21" s="3"/>
      <c r="C21" s="3"/>
      <c r="D21" s="3"/>
      <c r="E21" s="3"/>
      <c r="F21" s="3"/>
      <c r="G21" s="3"/>
      <c r="H21" s="3"/>
      <c r="I21" s="3"/>
    </row>
    <row r="22" spans="1:9" x14ac:dyDescent="0.35">
      <c r="A22" s="3"/>
      <c r="B22" s="3"/>
      <c r="C22" s="3"/>
      <c r="D22" s="3"/>
      <c r="E22" s="3"/>
      <c r="F22" s="3"/>
      <c r="G22" s="3"/>
      <c r="H22" s="3"/>
      <c r="I22" s="3"/>
    </row>
  </sheetData>
  <sheetProtection algorithmName="SHA-512" hashValue="Iv54kmO36RITwB0H3fPtR4EIMzhBg1r0EjR4y6zwUmKJaL5XqwHhdKsBfy59ojlKbnEjIpBOpXGz9HCUOsaz1w==" saltValue="CUaJNS01uivkfscXKhy/wg==" spinCount="100000" sheet="1" objects="1" scenarios="1" selectLockedCells="1" selectUnlockedCells="1"/>
  <protectedRanges>
    <protectedRange sqref="D5 C10 C12 C14 C16 C18 C20 F10 F12 F14 F16 F18 H18" name="Range1"/>
  </protectedRanges>
  <mergeCells count="6">
    <mergeCell ref="F12:H12"/>
    <mergeCell ref="F14:H14"/>
    <mergeCell ref="F16:H16"/>
    <mergeCell ref="D5:E5"/>
    <mergeCell ref="B8:C8"/>
    <mergeCell ref="F10:H10"/>
  </mergeCells>
  <dataValidations count="1">
    <dataValidation type="list" allowBlank="1" showInputMessage="1" showErrorMessage="1" sqref="D5:E5" xr:uid="{74AF445F-EC09-8E44-966E-040118CD1A9F}">
      <formula1>"Program Diploma 1,Program Diploma 2,Program Diploma 3,Program Sarjana,Program Sarjana Terapan, Program Magister,Program Magister Terapan,Program Doktor,Program Doktor Terapan"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3"/>
  <sheetViews>
    <sheetView tabSelected="1" zoomScale="131" zoomScaleNormal="70" zoomScaleSheetLayoutView="94" workbookViewId="0">
      <selection activeCell="D4" sqref="D4"/>
    </sheetView>
  </sheetViews>
  <sheetFormatPr defaultColWidth="11" defaultRowHeight="15.5" x14ac:dyDescent="0.35"/>
  <cols>
    <col min="1" max="1" width="6" style="44" customWidth="1"/>
    <col min="2" max="2" width="33" style="44" customWidth="1"/>
    <col min="3" max="3" width="16.83203125" style="44" customWidth="1"/>
    <col min="4" max="4" width="66.5" style="44" customWidth="1"/>
    <col min="5" max="6" width="9.1640625" style="44" customWidth="1"/>
    <col min="7" max="7" width="61.33203125" style="48" customWidth="1"/>
    <col min="8" max="10" width="30.83203125" style="44" customWidth="1"/>
    <col min="11" max="11" width="30.83203125" style="54" customWidth="1"/>
    <col min="12" max="13" width="9.1640625" style="53" customWidth="1"/>
    <col min="14" max="14" width="61.33203125" style="44" customWidth="1"/>
    <col min="15" max="17" width="30.83203125" style="44" customWidth="1"/>
    <col min="18" max="18" width="30.83203125" style="54" customWidth="1"/>
    <col min="19" max="16384" width="11" style="44"/>
  </cols>
  <sheetData>
    <row r="1" spans="1:18" ht="18.5" x14ac:dyDescent="0.35">
      <c r="A1" s="152" t="s">
        <v>232</v>
      </c>
      <c r="B1" s="152"/>
      <c r="C1" s="152"/>
      <c r="D1" s="152"/>
      <c r="E1" s="152"/>
      <c r="F1" s="152"/>
      <c r="G1" s="152"/>
      <c r="H1" s="152"/>
      <c r="I1" s="152"/>
      <c r="J1" s="152"/>
      <c r="K1" s="152"/>
      <c r="L1" s="152"/>
      <c r="M1" s="152"/>
      <c r="N1" s="152"/>
      <c r="O1" s="152"/>
      <c r="P1" s="152"/>
      <c r="Q1" s="152"/>
      <c r="R1" s="152"/>
    </row>
    <row r="2" spans="1:18" ht="18.5" x14ac:dyDescent="0.35">
      <c r="A2" s="152" t="s">
        <v>231</v>
      </c>
      <c r="B2" s="152"/>
      <c r="C2" s="152"/>
      <c r="D2" s="152"/>
      <c r="E2" s="152"/>
      <c r="F2" s="152"/>
      <c r="G2" s="152"/>
      <c r="H2" s="152"/>
      <c r="I2" s="152"/>
      <c r="J2" s="152"/>
      <c r="K2" s="152"/>
      <c r="L2" s="152"/>
      <c r="M2" s="152"/>
      <c r="N2" s="152"/>
      <c r="O2" s="152"/>
      <c r="P2" s="152"/>
      <c r="Q2" s="152"/>
      <c r="R2" s="152"/>
    </row>
    <row r="3" spans="1:18" x14ac:dyDescent="0.35">
      <c r="J3" s="52"/>
      <c r="K3" s="52"/>
      <c r="R3" s="90"/>
    </row>
    <row r="4" spans="1:18" x14ac:dyDescent="0.35">
      <c r="B4" s="45" t="s">
        <v>1</v>
      </c>
      <c r="C4" s="91" t="s">
        <v>2</v>
      </c>
      <c r="J4" s="52"/>
      <c r="K4" s="52"/>
      <c r="R4" s="90"/>
    </row>
    <row r="5" spans="1:18" x14ac:dyDescent="0.35">
      <c r="B5" s="45" t="s">
        <v>3</v>
      </c>
      <c r="C5" s="91" t="s">
        <v>2</v>
      </c>
      <c r="J5" s="52"/>
      <c r="K5" s="52"/>
      <c r="R5" s="90"/>
    </row>
    <row r="6" spans="1:18" x14ac:dyDescent="0.35">
      <c r="B6" s="45" t="s">
        <v>4</v>
      </c>
      <c r="C6" s="91" t="s">
        <v>2</v>
      </c>
      <c r="J6" s="52"/>
      <c r="K6" s="52"/>
      <c r="R6" s="90"/>
    </row>
    <row r="7" spans="1:18" x14ac:dyDescent="0.35">
      <c r="B7" s="45" t="s">
        <v>5</v>
      </c>
      <c r="C7" s="91" t="s">
        <v>2</v>
      </c>
      <c r="J7" s="52"/>
      <c r="K7" s="52"/>
      <c r="R7" s="90"/>
    </row>
    <row r="8" spans="1:18" x14ac:dyDescent="0.35">
      <c r="B8" s="50" t="s">
        <v>220</v>
      </c>
      <c r="C8" s="91" t="s">
        <v>2</v>
      </c>
      <c r="J8" s="52"/>
      <c r="K8" s="52"/>
      <c r="R8" s="90"/>
    </row>
    <row r="9" spans="1:18" x14ac:dyDescent="0.35">
      <c r="B9" s="50"/>
      <c r="C9" s="91"/>
      <c r="J9" s="52"/>
      <c r="K9" s="52"/>
      <c r="R9" s="90"/>
    </row>
    <row r="10" spans="1:18" ht="16" customHeight="1" x14ac:dyDescent="0.35">
      <c r="B10" s="119" t="s">
        <v>252</v>
      </c>
      <c r="C10" s="119"/>
      <c r="D10" s="119"/>
      <c r="E10" s="119"/>
      <c r="F10" s="119"/>
      <c r="G10" s="51"/>
      <c r="H10" s="119" t="s">
        <v>251</v>
      </c>
      <c r="I10" s="119"/>
      <c r="J10" s="119"/>
      <c r="K10" s="119"/>
      <c r="L10" s="51"/>
      <c r="R10" s="90"/>
    </row>
    <row r="11" spans="1:18" ht="16" customHeight="1" x14ac:dyDescent="0.35">
      <c r="B11" s="119" t="s">
        <v>239</v>
      </c>
      <c r="C11" s="119"/>
      <c r="D11" s="119"/>
      <c r="E11" s="119"/>
      <c r="F11" s="119"/>
      <c r="G11" s="51"/>
      <c r="H11" s="119" t="s">
        <v>239</v>
      </c>
      <c r="I11" s="119"/>
      <c r="J11" s="119"/>
      <c r="K11" s="119"/>
      <c r="L11" s="51"/>
      <c r="R11" s="90"/>
    </row>
    <row r="12" spans="1:18" x14ac:dyDescent="0.35">
      <c r="B12" s="55" t="s">
        <v>254</v>
      </c>
      <c r="C12" s="56">
        <f>COUNTA(E40:E113)</f>
        <v>0</v>
      </c>
      <c r="D12" s="157"/>
      <c r="E12" s="157"/>
      <c r="F12" s="157"/>
      <c r="G12" s="57"/>
      <c r="H12" s="55" t="s">
        <v>13</v>
      </c>
      <c r="I12" s="56">
        <f>COUNTA(L40:L113)</f>
        <v>0</v>
      </c>
      <c r="J12" s="157"/>
      <c r="K12" s="157"/>
      <c r="L12" s="57"/>
      <c r="R12" s="90"/>
    </row>
    <row r="13" spans="1:18" ht="16" customHeight="1" x14ac:dyDescent="0.35">
      <c r="B13" s="55" t="s">
        <v>255</v>
      </c>
      <c r="C13" s="56">
        <f>COUNTA(F40:F113)</f>
        <v>0</v>
      </c>
      <c r="D13" s="157"/>
      <c r="E13" s="157"/>
      <c r="F13" s="157"/>
      <c r="G13" s="57"/>
      <c r="H13" s="55" t="s">
        <v>240</v>
      </c>
      <c r="I13" s="56">
        <f>COUNTA(M40:M113)</f>
        <v>0</v>
      </c>
      <c r="J13" s="157"/>
      <c r="K13" s="157"/>
      <c r="L13" s="57"/>
      <c r="R13" s="90"/>
    </row>
    <row r="14" spans="1:18" ht="16" customHeight="1" x14ac:dyDescent="0.35">
      <c r="B14" s="119" t="s">
        <v>241</v>
      </c>
      <c r="C14" s="119"/>
      <c r="D14" s="119"/>
      <c r="E14" s="119"/>
      <c r="F14" s="119"/>
      <c r="G14" s="51"/>
      <c r="H14" s="119" t="s">
        <v>241</v>
      </c>
      <c r="I14" s="119"/>
      <c r="J14" s="119"/>
      <c r="K14" s="119"/>
      <c r="L14" s="51"/>
      <c r="R14" s="90"/>
    </row>
    <row r="15" spans="1:18" ht="16" customHeight="1" x14ac:dyDescent="0.35">
      <c r="B15" s="160" t="s">
        <v>217</v>
      </c>
      <c r="C15" s="161"/>
      <c r="D15" s="160" t="s">
        <v>217</v>
      </c>
      <c r="E15" s="162"/>
      <c r="F15" s="161"/>
      <c r="G15" s="51"/>
      <c r="H15" s="160" t="s">
        <v>217</v>
      </c>
      <c r="I15" s="161"/>
      <c r="J15" s="160" t="s">
        <v>217</v>
      </c>
      <c r="K15" s="161"/>
      <c r="L15" s="51"/>
      <c r="R15" s="90"/>
    </row>
    <row r="16" spans="1:18" ht="17" customHeight="1" x14ac:dyDescent="0.35">
      <c r="B16" s="55" t="s">
        <v>242</v>
      </c>
      <c r="C16" s="56">
        <f>COUNTIF(H40:H113,"Sesuai")</f>
        <v>0</v>
      </c>
      <c r="D16" s="55" t="s">
        <v>243</v>
      </c>
      <c r="E16" s="158">
        <f>COUNTIF(I40:I113,"Sesuai")</f>
        <v>0</v>
      </c>
      <c r="F16" s="158"/>
      <c r="G16" s="58"/>
      <c r="H16" s="55" t="s">
        <v>242</v>
      </c>
      <c r="I16" s="56">
        <f>COUNTIF(O40:O113,"Sesuai")</f>
        <v>0</v>
      </c>
      <c r="J16" s="55" t="s">
        <v>243</v>
      </c>
      <c r="K16" s="92">
        <f>COUNTIF(P40:P113,"Sesuai")</f>
        <v>0</v>
      </c>
      <c r="L16" s="58"/>
      <c r="R16" s="90"/>
    </row>
    <row r="17" spans="2:18" ht="18" customHeight="1" x14ac:dyDescent="0.35">
      <c r="B17" s="55" t="s">
        <v>244</v>
      </c>
      <c r="C17" s="56">
        <f>COUNTIF(H40:H113,"Melampaui")</f>
        <v>0</v>
      </c>
      <c r="D17" s="55" t="s">
        <v>245</v>
      </c>
      <c r="E17" s="158">
        <f>COUNTIF(I40:I113,"Melampaui")</f>
        <v>0</v>
      </c>
      <c r="F17" s="158"/>
      <c r="G17" s="58"/>
      <c r="H17" s="55" t="s">
        <v>244</v>
      </c>
      <c r="I17" s="56">
        <f>COUNTIF(O40:O113,"Melampaui")</f>
        <v>0</v>
      </c>
      <c r="J17" s="55" t="s">
        <v>245</v>
      </c>
      <c r="K17" s="92">
        <f>COUNTIF(P40:P113,"Melampaui")</f>
        <v>0</v>
      </c>
      <c r="L17" s="58"/>
      <c r="R17" s="90"/>
    </row>
    <row r="18" spans="2:18" ht="16" customHeight="1" x14ac:dyDescent="0.35">
      <c r="B18" s="110" t="s">
        <v>303</v>
      </c>
      <c r="C18" s="110"/>
      <c r="D18" s="110"/>
      <c r="E18" s="110"/>
      <c r="F18" s="110"/>
      <c r="G18" s="59"/>
      <c r="H18" s="110" t="s">
        <v>303</v>
      </c>
      <c r="I18" s="110"/>
      <c r="J18" s="110"/>
      <c r="K18" s="110"/>
      <c r="L18" s="93"/>
      <c r="R18" s="90"/>
    </row>
    <row r="19" spans="2:18" ht="16" customHeight="1" x14ac:dyDescent="0.35">
      <c r="B19" s="109" t="s">
        <v>218</v>
      </c>
      <c r="C19" s="109"/>
      <c r="D19" s="109" t="s">
        <v>217</v>
      </c>
      <c r="E19" s="109"/>
      <c r="F19" s="109"/>
      <c r="G19" s="59"/>
      <c r="H19" s="109" t="s">
        <v>218</v>
      </c>
      <c r="I19" s="109"/>
      <c r="J19" s="109" t="s">
        <v>217</v>
      </c>
      <c r="K19" s="109"/>
      <c r="L19" s="93"/>
      <c r="R19" s="90"/>
    </row>
    <row r="20" spans="2:18" x14ac:dyDescent="0.35">
      <c r="B20" s="60" t="s">
        <v>246</v>
      </c>
      <c r="C20" s="61">
        <f>COUNTIF(J40:J47,"Lokal/Wilayah")+COUNTIF(J50:J61,"Lokal/Wilayah")+COUNTIF(J64:J65,"Lokal/Wilayah")+COUNTIF(J68:J71,"Lokal/Wilayah")+COUNTIF(J77:J113,"Lokal/Wilayah")</f>
        <v>0</v>
      </c>
      <c r="D20" s="60" t="s">
        <v>246</v>
      </c>
      <c r="E20" s="159">
        <f>COUNTIF(K40:K47,"Lokal/Wilayah")+COUNTIF(K50:K61,"Lokal/Wilayah")+COUNTIF(K64,"Lokal/Wilayah")+COUNTIF(K68,"Lokal/Wilayah")+COUNTIF(K77:K113,"Lokal/Wilayah")</f>
        <v>0</v>
      </c>
      <c r="F20" s="159"/>
      <c r="G20" s="62"/>
      <c r="H20" s="60" t="s">
        <v>246</v>
      </c>
      <c r="I20" s="61">
        <f>COUNTIF(Q40:Q47,"Lokal/Wilayah")+COUNTIF(Q50:Q61,"Lokal/Wilayah")+COUNTIF(Q64:Q65,"Lokal/Wilayah")+COUNTIF(Q68:Q71,"Lokal/Wilayah")+COUNTIF(Q77:Q113,"Lokal/Wilayah")</f>
        <v>0</v>
      </c>
      <c r="J20" s="60" t="s">
        <v>246</v>
      </c>
      <c r="K20" s="61">
        <f>COUNTIF(R40:R47,"Lokal/Wilayah")+COUNTIF(R50:R61,"Lokal/Wilayah")+COUNTIF(R64,"Lokal/Wilayah")+COUNTIF(R68,"Lokal/Wilayah")+COUNTIF(R77:R113,"Lokal/Wilayah")</f>
        <v>0</v>
      </c>
      <c r="L20" s="62"/>
      <c r="R20" s="90"/>
    </row>
    <row r="21" spans="2:18" ht="16" customHeight="1" x14ac:dyDescent="0.35">
      <c r="B21" s="60" t="s">
        <v>247</v>
      </c>
      <c r="C21" s="61">
        <f>COUNTIF(J40:J47,"Nasional")+COUNTIF(J50:J61,"Nasional")+COUNTIF(J64:J65,"Nasional")+COUNTIF(J68:J71,"Nasional")+COUNTIF(J77:J113,"Nasional")</f>
        <v>0</v>
      </c>
      <c r="D21" s="60" t="s">
        <v>247</v>
      </c>
      <c r="E21" s="159">
        <f>COUNTIF(K40:K47,"Nasional")+COUNTIF(K50:K61,"Nasional")+COUNTIF(K64,"Nasional")+COUNTIF(K68,"Nasional")+COUNTIF(K77:K113,"Nasional")</f>
        <v>0</v>
      </c>
      <c r="F21" s="159"/>
      <c r="G21" s="62"/>
      <c r="H21" s="60" t="s">
        <v>247</v>
      </c>
      <c r="I21" s="61">
        <f>COUNTIF(Q40:Q47,"Internasional")+COUNTIF(Q50:Q61,"Internasional")+COUNTIF(Q64:Q65,"Internasional")+COUNTIF(Q68:Q71,"Internasional")+COUNTIF(Q77:Q113,"Internasional")</f>
        <v>0</v>
      </c>
      <c r="J21" s="60" t="s">
        <v>247</v>
      </c>
      <c r="K21" s="61">
        <f>COUNTIF(R40:R47,"Nasional")+COUNTIF(R50:R61,"Nasional")+COUNTIF(R64,"Nasional")+COUNTIF(R68,"Nasional")+COUNTIF(R77:R113,"Nasional")</f>
        <v>0</v>
      </c>
      <c r="L21" s="62"/>
      <c r="R21" s="90"/>
    </row>
    <row r="22" spans="2:18" ht="16" customHeight="1" x14ac:dyDescent="0.35">
      <c r="B22" s="60" t="s">
        <v>248</v>
      </c>
      <c r="C22" s="61">
        <f>COUNTIF(J40:J47,"Internasional")+COUNTIF(J50:J61,"Internasional")+COUNTIF(J64:J65,"Internasional")+COUNTIF(J68:J71,"Internasional")+COUNTIF(J77:J113,"Internasional")</f>
        <v>0</v>
      </c>
      <c r="D22" s="60" t="s">
        <v>248</v>
      </c>
      <c r="E22" s="159">
        <f>COUNTIF(K40:K47,"Internasional")+COUNTIF(K50:K61,"Internasional")+COUNTIF(K64,"Internasional")+COUNTIF(K68,"Internasional")+COUNTIF(K77:K113,"Internasional")</f>
        <v>0</v>
      </c>
      <c r="F22" s="159"/>
      <c r="G22" s="62"/>
      <c r="H22" s="60" t="s">
        <v>248</v>
      </c>
      <c r="I22" s="61">
        <f>COUNTIF(Q40:Q47,"Nasional")+COUNTIF(Q50:Q61,"Nasional")+COUNTIF(Q64:Q65,"Nasional")+COUNTIF(Q68:Q71,"Nasional")+COUNTIF(Q77:Q113,"Nasional")</f>
        <v>0</v>
      </c>
      <c r="J22" s="60" t="s">
        <v>248</v>
      </c>
      <c r="K22" s="61">
        <f>COUNTIF(R40:R47,"Internasional")+COUNTIF(R50:R61,"Internasional")+COUNTIF(R64,"Internasional")+COUNTIF(R68,"Internasional")+COUNTIF(R77:R113,"Internasional")</f>
        <v>0</v>
      </c>
      <c r="L22" s="62"/>
      <c r="R22" s="90"/>
    </row>
    <row r="23" spans="2:18" ht="16" customHeight="1" x14ac:dyDescent="0.35">
      <c r="B23" s="106" t="s">
        <v>304</v>
      </c>
      <c r="C23" s="107"/>
      <c r="D23" s="107"/>
      <c r="E23" s="107"/>
      <c r="F23" s="108"/>
      <c r="G23" s="62"/>
      <c r="H23" s="110" t="s">
        <v>304</v>
      </c>
      <c r="I23" s="110"/>
      <c r="J23" s="110"/>
      <c r="K23" s="110"/>
      <c r="L23" s="93"/>
      <c r="R23" s="90"/>
    </row>
    <row r="24" spans="2:18" ht="16" customHeight="1" x14ac:dyDescent="0.35">
      <c r="B24" s="109" t="s">
        <v>218</v>
      </c>
      <c r="C24" s="109"/>
      <c r="D24" s="109" t="s">
        <v>217</v>
      </c>
      <c r="E24" s="109"/>
      <c r="F24" s="109"/>
      <c r="G24" s="62"/>
      <c r="H24" s="109" t="s">
        <v>218</v>
      </c>
      <c r="I24" s="109"/>
      <c r="J24" s="111" t="s">
        <v>217</v>
      </c>
      <c r="K24" s="112"/>
      <c r="L24" s="93"/>
      <c r="R24" s="90"/>
    </row>
    <row r="25" spans="2:18" ht="16" customHeight="1" x14ac:dyDescent="0.35">
      <c r="B25" s="60" t="s">
        <v>246</v>
      </c>
      <c r="C25" s="63">
        <f>COUNTIF(J48:J49,"Lokal/Wilayah")+COUNTIF(J62:J63,"Lokal/Wilayah")+COUNTIF(J66:J67,"Lokal/Wilayah")+COUNTIF(J72:J76,"Lokal/Wilayah")</f>
        <v>0</v>
      </c>
      <c r="D25" s="60" t="s">
        <v>246</v>
      </c>
      <c r="E25" s="113">
        <f>COUNTIF(K48,"Lokal/Wilayah")+COUNTIF(K62,"Lokal/Wilayah")+COUNTIF(K66,"Lokal/Wilayah")+COUNTIF(K72:K76,"Lokal/Wilayah")</f>
        <v>0</v>
      </c>
      <c r="F25" s="114"/>
      <c r="G25" s="62"/>
      <c r="H25" s="60" t="s">
        <v>246</v>
      </c>
      <c r="I25" s="61">
        <f>COUNTIF(Q48:Q49,"Lokal/Wilayah")+COUNTIF(Q62:Q63,"Lokal/Wilayah")+COUNTIF(Q66:Q67,"Lokal/Wilayah")+COUNTIF(Q72:Q76,"Lokal/Wilayah")</f>
        <v>0</v>
      </c>
      <c r="J25" s="60" t="s">
        <v>246</v>
      </c>
      <c r="K25" s="61">
        <f>COUNTIF(R48,"Lokal/Wilayah")+COUNTIF(R62,"Lokal/Wilayah")+COUNTIF(R66,"Lokal/Wilayah")+COUNTIF(R72:R76,"Lokal/Wilayah")</f>
        <v>0</v>
      </c>
      <c r="L25" s="83"/>
      <c r="R25" s="90"/>
    </row>
    <row r="26" spans="2:18" ht="16" customHeight="1" x14ac:dyDescent="0.35">
      <c r="B26" s="60" t="s">
        <v>247</v>
      </c>
      <c r="C26" s="63">
        <f>COUNTIF(J48:J49,"Nasional")+COUNTIF(J62:J63,"Nasional")+COUNTIF(J66:J67,"Nasional")+COUNTIF(J72:J76,"Nasional")</f>
        <v>0</v>
      </c>
      <c r="D26" s="60" t="s">
        <v>247</v>
      </c>
      <c r="E26" s="113">
        <f>COUNTIF(K48,"Nasional")+COUNTIF(K62,"Nasional")+COUNTIF(K66,"Nasional")+COUNTIF(K72:K76,"Nasional")</f>
        <v>0</v>
      </c>
      <c r="F26" s="114"/>
      <c r="G26" s="62"/>
      <c r="H26" s="60" t="s">
        <v>247</v>
      </c>
      <c r="I26" s="61">
        <f>COUNTIF(Q48:Q49,"Nasional")+COUNTIF(Q62:Q63,"Nasional")+COUNTIF(Q66:Q67,"Nasional")+COUNTIF(Q72:Q76,"Nasional")</f>
        <v>0</v>
      </c>
      <c r="J26" s="60" t="s">
        <v>247</v>
      </c>
      <c r="K26" s="61">
        <f>COUNTIF(R48,"Nasional")+COUNTIF(R62,"Nasional")+COUNTIF(R66,"Nasional")+COUNTIF(R72:R76,"Nasional")</f>
        <v>0</v>
      </c>
      <c r="L26" s="83"/>
      <c r="R26" s="90"/>
    </row>
    <row r="27" spans="2:18" ht="16" customHeight="1" x14ac:dyDescent="0.35">
      <c r="B27" s="106" t="s">
        <v>301</v>
      </c>
      <c r="C27" s="107"/>
      <c r="D27" s="107"/>
      <c r="E27" s="107"/>
      <c r="F27" s="108"/>
      <c r="G27" s="62"/>
      <c r="H27" s="106" t="s">
        <v>301</v>
      </c>
      <c r="I27" s="107"/>
      <c r="J27" s="107"/>
      <c r="K27" s="108"/>
      <c r="L27" s="93"/>
      <c r="R27" s="90"/>
    </row>
    <row r="28" spans="2:18" ht="16" customHeight="1" x14ac:dyDescent="0.35">
      <c r="B28" s="60" t="s">
        <v>246</v>
      </c>
      <c r="C28" s="61">
        <f>COUNTIF(K60,"Lokal/Wilayah")+COUNTIF(K88,"Lokal/Wilayah")+COUNTIF(K93:K113,"Lokal/Wilayah")</f>
        <v>0</v>
      </c>
      <c r="D28" s="111"/>
      <c r="E28" s="118"/>
      <c r="F28" s="112"/>
      <c r="G28" s="62"/>
      <c r="H28" s="60" t="s">
        <v>246</v>
      </c>
      <c r="I28" s="61">
        <f>COUNTIF(R60,"Lokal/Wilayah")+COUNTIF(R88,"Lokal/Wilayah")+COUNTIF(R93:R113,"Lokal/Wilayah")</f>
        <v>0</v>
      </c>
      <c r="J28" s="111"/>
      <c r="K28" s="112"/>
      <c r="L28" s="62"/>
      <c r="R28" s="90"/>
    </row>
    <row r="29" spans="2:18" ht="16" customHeight="1" x14ac:dyDescent="0.35">
      <c r="B29" s="60" t="s">
        <v>247</v>
      </c>
      <c r="C29" s="61">
        <f>COUNTIF(K60,"Internasional")+COUNTIF(K88,"Internasional")+COUNTIF(K93:K113,"Internasional")</f>
        <v>0</v>
      </c>
      <c r="D29" s="115"/>
      <c r="E29" s="116"/>
      <c r="F29" s="117"/>
      <c r="G29" s="62"/>
      <c r="H29" s="60" t="s">
        <v>247</v>
      </c>
      <c r="I29" s="61">
        <f>COUNTIF(R60,"Nasional")+COUNTIF(R88,"Nasional")+COUNTIF(R93:R113,"Nasional")</f>
        <v>0</v>
      </c>
      <c r="J29" s="115"/>
      <c r="K29" s="117"/>
      <c r="L29" s="62"/>
      <c r="R29" s="90"/>
    </row>
    <row r="30" spans="2:18" ht="16" customHeight="1" x14ac:dyDescent="0.35">
      <c r="B30" s="60" t="s">
        <v>248</v>
      </c>
      <c r="C30" s="61">
        <f>COUNTIF(K60,"Nasional")+COUNTIF(K88,"Nasional")+COUNTIF(K93:K113,"Nasional")</f>
        <v>0</v>
      </c>
      <c r="D30" s="115"/>
      <c r="E30" s="116"/>
      <c r="F30" s="117"/>
      <c r="G30" s="62"/>
      <c r="H30" s="60" t="s">
        <v>248</v>
      </c>
      <c r="I30" s="61">
        <f>COUNTIF(R60,"Internasional")+COUNTIF(R88,"Internasional")+COUNTIF(R93:R113,"Internasional")</f>
        <v>0</v>
      </c>
      <c r="J30" s="115"/>
      <c r="K30" s="117"/>
      <c r="L30" s="62"/>
      <c r="R30" s="90"/>
    </row>
    <row r="31" spans="2:18" ht="16" customHeight="1" x14ac:dyDescent="0.35">
      <c r="B31" s="106" t="s">
        <v>256</v>
      </c>
      <c r="C31" s="107"/>
      <c r="D31" s="107"/>
      <c r="E31" s="107"/>
      <c r="F31" s="108"/>
      <c r="G31" s="62"/>
      <c r="H31" s="106" t="s">
        <v>256</v>
      </c>
      <c r="I31" s="107"/>
      <c r="J31" s="107"/>
      <c r="K31" s="108"/>
      <c r="L31" s="62"/>
      <c r="R31" s="90"/>
    </row>
    <row r="32" spans="2:18" ht="16" customHeight="1" x14ac:dyDescent="0.35">
      <c r="B32" s="60" t="s">
        <v>257</v>
      </c>
      <c r="C32" s="61">
        <f>COUNTA(E51,E66,E70)</f>
        <v>0</v>
      </c>
      <c r="D32" s="123"/>
      <c r="E32" s="123"/>
      <c r="F32" s="123"/>
      <c r="G32" s="62"/>
      <c r="H32" s="60" t="s">
        <v>257</v>
      </c>
      <c r="I32" s="61">
        <f>COUNTA(L51,L66,L70)</f>
        <v>0</v>
      </c>
      <c r="J32" s="115"/>
      <c r="K32" s="117"/>
      <c r="L32" s="62"/>
      <c r="R32" s="90"/>
    </row>
    <row r="33" spans="1:18" ht="16" customHeight="1" x14ac:dyDescent="0.35">
      <c r="B33" s="60" t="s">
        <v>258</v>
      </c>
      <c r="C33" s="61">
        <f>COUNTA(F51,F66,F70)</f>
        <v>0</v>
      </c>
      <c r="D33" s="123"/>
      <c r="E33" s="123"/>
      <c r="F33" s="123"/>
      <c r="G33" s="62"/>
      <c r="H33" s="60" t="s">
        <v>258</v>
      </c>
      <c r="I33" s="61">
        <f>COUNTA(M51,M66,M70)</f>
        <v>0</v>
      </c>
      <c r="J33" s="115"/>
      <c r="K33" s="117"/>
      <c r="L33" s="62"/>
      <c r="R33" s="90"/>
    </row>
    <row r="34" spans="1:18" ht="16" customHeight="1" x14ac:dyDescent="0.35">
      <c r="B34" s="65" t="s">
        <v>260</v>
      </c>
      <c r="C34" s="159">
        <f>C116</f>
        <v>0</v>
      </c>
      <c r="D34" s="159"/>
      <c r="E34" s="159"/>
      <c r="F34" s="159"/>
      <c r="G34" s="62"/>
      <c r="H34" s="65" t="s">
        <v>260</v>
      </c>
      <c r="I34" s="113">
        <f>N116</f>
        <v>0</v>
      </c>
      <c r="J34" s="133"/>
      <c r="K34" s="114"/>
      <c r="L34" s="62"/>
      <c r="R34" s="90"/>
    </row>
    <row r="35" spans="1:18" x14ac:dyDescent="0.35">
      <c r="B35" s="50"/>
      <c r="C35" s="94"/>
      <c r="J35" s="95"/>
      <c r="K35" s="95"/>
      <c r="R35" s="90"/>
    </row>
    <row r="36" spans="1:18" x14ac:dyDescent="0.35">
      <c r="A36" s="154" t="s">
        <v>0</v>
      </c>
      <c r="B36" s="122" t="s">
        <v>7</v>
      </c>
      <c r="C36" s="122" t="s">
        <v>8</v>
      </c>
      <c r="D36" s="122" t="s">
        <v>9</v>
      </c>
      <c r="E36" s="153" t="s">
        <v>111</v>
      </c>
      <c r="F36" s="153"/>
      <c r="G36" s="153"/>
      <c r="H36" s="153"/>
      <c r="I36" s="153"/>
      <c r="J36" s="153"/>
      <c r="K36" s="153"/>
      <c r="L36" s="153"/>
      <c r="M36" s="153"/>
      <c r="N36" s="153"/>
      <c r="O36" s="153"/>
      <c r="P36" s="153"/>
      <c r="Q36" s="153"/>
      <c r="R36" s="153"/>
    </row>
    <row r="37" spans="1:18" x14ac:dyDescent="0.35">
      <c r="A37" s="154"/>
      <c r="B37" s="122"/>
      <c r="C37" s="122"/>
      <c r="D37" s="122"/>
      <c r="E37" s="154" t="s">
        <v>105</v>
      </c>
      <c r="F37" s="154"/>
      <c r="G37" s="154"/>
      <c r="H37" s="154"/>
      <c r="I37" s="154"/>
      <c r="J37" s="154"/>
      <c r="K37" s="154"/>
      <c r="L37" s="154" t="s">
        <v>106</v>
      </c>
      <c r="M37" s="154"/>
      <c r="N37" s="154"/>
      <c r="O37" s="154"/>
      <c r="P37" s="154"/>
      <c r="Q37" s="154"/>
      <c r="R37" s="154"/>
    </row>
    <row r="38" spans="1:18" ht="32.25" customHeight="1" x14ac:dyDescent="0.35">
      <c r="A38" s="154"/>
      <c r="B38" s="122"/>
      <c r="C38" s="122"/>
      <c r="D38" s="122"/>
      <c r="E38" s="155" t="s">
        <v>10</v>
      </c>
      <c r="F38" s="156"/>
      <c r="G38" s="122" t="s">
        <v>11</v>
      </c>
      <c r="H38" s="122" t="s">
        <v>121</v>
      </c>
      <c r="I38" s="122"/>
      <c r="J38" s="149" t="s">
        <v>12</v>
      </c>
      <c r="K38" s="150"/>
      <c r="L38" s="149" t="s">
        <v>10</v>
      </c>
      <c r="M38" s="150"/>
      <c r="N38" s="122" t="s">
        <v>11</v>
      </c>
      <c r="O38" s="122" t="s">
        <v>121</v>
      </c>
      <c r="P38" s="122"/>
      <c r="Q38" s="149" t="s">
        <v>12</v>
      </c>
      <c r="R38" s="150"/>
    </row>
    <row r="39" spans="1:18" ht="43.5" customHeight="1" x14ac:dyDescent="0.35">
      <c r="A39" s="154"/>
      <c r="B39" s="122"/>
      <c r="C39" s="122"/>
      <c r="D39" s="122"/>
      <c r="E39" s="66" t="s">
        <v>254</v>
      </c>
      <c r="F39" s="66" t="s">
        <v>255</v>
      </c>
      <c r="G39" s="122"/>
      <c r="H39" s="66" t="s">
        <v>14</v>
      </c>
      <c r="I39" s="66" t="s">
        <v>122</v>
      </c>
      <c r="J39" s="66" t="s">
        <v>218</v>
      </c>
      <c r="K39" s="96" t="s">
        <v>217</v>
      </c>
      <c r="L39" s="66" t="s">
        <v>254</v>
      </c>
      <c r="M39" s="66" t="s">
        <v>255</v>
      </c>
      <c r="N39" s="122"/>
      <c r="O39" s="66" t="s">
        <v>14</v>
      </c>
      <c r="P39" s="66" t="s">
        <v>122</v>
      </c>
      <c r="Q39" s="66" t="s">
        <v>218</v>
      </c>
      <c r="R39" s="96" t="s">
        <v>217</v>
      </c>
    </row>
    <row r="40" spans="1:18" ht="124.5" customHeight="1" x14ac:dyDescent="0.35">
      <c r="A40" s="69" t="s">
        <v>15</v>
      </c>
      <c r="B40" s="132" t="s">
        <v>127</v>
      </c>
      <c r="C40" s="123" t="s">
        <v>16</v>
      </c>
      <c r="D40" s="78" t="s">
        <v>128</v>
      </c>
      <c r="E40" s="70"/>
      <c r="F40" s="70"/>
      <c r="G40" s="124"/>
      <c r="H40" s="126"/>
      <c r="I40" s="128"/>
      <c r="J40" s="97"/>
      <c r="K40" s="130"/>
      <c r="L40" s="70"/>
      <c r="M40" s="70"/>
      <c r="N40" s="124"/>
      <c r="O40" s="126"/>
      <c r="P40" s="128"/>
      <c r="Q40" s="97"/>
      <c r="R40" s="130"/>
    </row>
    <row r="41" spans="1:18" ht="124.5" customHeight="1" x14ac:dyDescent="0.35">
      <c r="A41" s="69" t="s">
        <v>17</v>
      </c>
      <c r="B41" s="132"/>
      <c r="C41" s="123"/>
      <c r="D41" s="78" t="s">
        <v>129</v>
      </c>
      <c r="E41" s="70"/>
      <c r="F41" s="70"/>
      <c r="G41" s="125"/>
      <c r="H41" s="127"/>
      <c r="I41" s="129"/>
      <c r="J41" s="97"/>
      <c r="K41" s="131"/>
      <c r="L41" s="70"/>
      <c r="M41" s="70"/>
      <c r="N41" s="125"/>
      <c r="O41" s="127"/>
      <c r="P41" s="129"/>
      <c r="Q41" s="97"/>
      <c r="R41" s="131"/>
    </row>
    <row r="42" spans="1:18" ht="124.5" customHeight="1" x14ac:dyDescent="0.35">
      <c r="A42" s="69" t="s">
        <v>18</v>
      </c>
      <c r="B42" s="132"/>
      <c r="C42" s="123" t="s">
        <v>19</v>
      </c>
      <c r="D42" s="78" t="s">
        <v>20</v>
      </c>
      <c r="E42" s="70"/>
      <c r="F42" s="70"/>
      <c r="G42" s="124"/>
      <c r="H42" s="126"/>
      <c r="I42" s="128"/>
      <c r="J42" s="97"/>
      <c r="K42" s="130"/>
      <c r="L42" s="70"/>
      <c r="M42" s="70"/>
      <c r="N42" s="124"/>
      <c r="O42" s="126"/>
      <c r="P42" s="128"/>
      <c r="Q42" s="97"/>
      <c r="R42" s="130"/>
    </row>
    <row r="43" spans="1:18" ht="124.5" customHeight="1" x14ac:dyDescent="0.35">
      <c r="A43" s="69" t="s">
        <v>21</v>
      </c>
      <c r="B43" s="132"/>
      <c r="C43" s="123"/>
      <c r="D43" s="78" t="s">
        <v>130</v>
      </c>
      <c r="E43" s="70"/>
      <c r="F43" s="70"/>
      <c r="G43" s="125"/>
      <c r="H43" s="127"/>
      <c r="I43" s="129"/>
      <c r="J43" s="97"/>
      <c r="K43" s="131"/>
      <c r="L43" s="70"/>
      <c r="M43" s="70"/>
      <c r="N43" s="125"/>
      <c r="O43" s="127"/>
      <c r="P43" s="129"/>
      <c r="Q43" s="97"/>
      <c r="R43" s="131"/>
    </row>
    <row r="44" spans="1:18" ht="124.5" customHeight="1" x14ac:dyDescent="0.35">
      <c r="A44" s="69" t="s">
        <v>22</v>
      </c>
      <c r="B44" s="132"/>
      <c r="C44" s="123" t="s">
        <v>23</v>
      </c>
      <c r="D44" s="78" t="s">
        <v>131</v>
      </c>
      <c r="E44" s="70"/>
      <c r="F44" s="70"/>
      <c r="G44" s="124"/>
      <c r="H44" s="126"/>
      <c r="I44" s="128"/>
      <c r="J44" s="97"/>
      <c r="K44" s="130"/>
      <c r="L44" s="70"/>
      <c r="M44" s="70"/>
      <c r="N44" s="124"/>
      <c r="O44" s="126"/>
      <c r="P44" s="128"/>
      <c r="Q44" s="97"/>
      <c r="R44" s="130"/>
    </row>
    <row r="45" spans="1:18" ht="80.25" customHeight="1" x14ac:dyDescent="0.35">
      <c r="A45" s="69" t="s">
        <v>24</v>
      </c>
      <c r="B45" s="132"/>
      <c r="C45" s="123"/>
      <c r="D45" s="78" t="s">
        <v>132</v>
      </c>
      <c r="E45" s="70"/>
      <c r="F45" s="70"/>
      <c r="G45" s="125"/>
      <c r="H45" s="127"/>
      <c r="I45" s="129"/>
      <c r="J45" s="97"/>
      <c r="K45" s="131"/>
      <c r="L45" s="70"/>
      <c r="M45" s="70"/>
      <c r="N45" s="125"/>
      <c r="O45" s="127"/>
      <c r="P45" s="129"/>
      <c r="Q45" s="97"/>
      <c r="R45" s="131"/>
    </row>
    <row r="46" spans="1:18" ht="100" customHeight="1" x14ac:dyDescent="0.35">
      <c r="A46" s="69" t="s">
        <v>25</v>
      </c>
      <c r="B46" s="132"/>
      <c r="C46" s="123" t="s">
        <v>26</v>
      </c>
      <c r="D46" s="78" t="s">
        <v>133</v>
      </c>
      <c r="E46" s="70"/>
      <c r="F46" s="70"/>
      <c r="G46" s="124"/>
      <c r="H46" s="126"/>
      <c r="I46" s="128"/>
      <c r="J46" s="97"/>
      <c r="K46" s="130"/>
      <c r="L46" s="70"/>
      <c r="M46" s="70"/>
      <c r="N46" s="124"/>
      <c r="O46" s="126"/>
      <c r="P46" s="128"/>
      <c r="Q46" s="97"/>
      <c r="R46" s="130"/>
    </row>
    <row r="47" spans="1:18" ht="80.25" customHeight="1" x14ac:dyDescent="0.35">
      <c r="A47" s="69" t="s">
        <v>27</v>
      </c>
      <c r="B47" s="132"/>
      <c r="C47" s="123"/>
      <c r="D47" s="78" t="s">
        <v>134</v>
      </c>
      <c r="E47" s="70"/>
      <c r="F47" s="70"/>
      <c r="G47" s="125"/>
      <c r="H47" s="127"/>
      <c r="I47" s="129"/>
      <c r="J47" s="97"/>
      <c r="K47" s="131"/>
      <c r="L47" s="70"/>
      <c r="M47" s="70"/>
      <c r="N47" s="125"/>
      <c r="O47" s="127"/>
      <c r="P47" s="129"/>
      <c r="Q47" s="97"/>
      <c r="R47" s="131"/>
    </row>
    <row r="48" spans="1:18" ht="85" customHeight="1" x14ac:dyDescent="0.35">
      <c r="A48" s="69" t="s">
        <v>28</v>
      </c>
      <c r="B48" s="132" t="s">
        <v>135</v>
      </c>
      <c r="C48" s="123" t="s">
        <v>30</v>
      </c>
      <c r="D48" s="78" t="s">
        <v>31</v>
      </c>
      <c r="E48" s="70"/>
      <c r="F48" s="70"/>
      <c r="G48" s="124"/>
      <c r="H48" s="126"/>
      <c r="I48" s="128"/>
      <c r="J48" s="73"/>
      <c r="K48" s="143"/>
      <c r="L48" s="70"/>
      <c r="M48" s="70"/>
      <c r="N48" s="124"/>
      <c r="O48" s="126"/>
      <c r="P48" s="128"/>
      <c r="Q48" s="73"/>
      <c r="R48" s="143"/>
    </row>
    <row r="49" spans="1:18" ht="103.5" customHeight="1" x14ac:dyDescent="0.35">
      <c r="A49" s="69" t="s">
        <v>32</v>
      </c>
      <c r="B49" s="132"/>
      <c r="C49" s="123"/>
      <c r="D49" s="78" t="s">
        <v>136</v>
      </c>
      <c r="E49" s="70"/>
      <c r="F49" s="70"/>
      <c r="G49" s="125"/>
      <c r="H49" s="127"/>
      <c r="I49" s="129"/>
      <c r="J49" s="73"/>
      <c r="K49" s="145"/>
      <c r="L49" s="70"/>
      <c r="M49" s="70"/>
      <c r="N49" s="125"/>
      <c r="O49" s="127"/>
      <c r="P49" s="129"/>
      <c r="Q49" s="73"/>
      <c r="R49" s="145"/>
    </row>
    <row r="50" spans="1:18" ht="140.25" customHeight="1" x14ac:dyDescent="0.35">
      <c r="A50" s="69" t="s">
        <v>33</v>
      </c>
      <c r="B50" s="132"/>
      <c r="C50" s="123" t="s">
        <v>34</v>
      </c>
      <c r="D50" s="78" t="s">
        <v>137</v>
      </c>
      <c r="E50" s="70"/>
      <c r="F50" s="70"/>
      <c r="G50" s="124"/>
      <c r="H50" s="143"/>
      <c r="I50" s="126"/>
      <c r="J50" s="97"/>
      <c r="K50" s="130"/>
      <c r="L50" s="70"/>
      <c r="M50" s="70"/>
      <c r="N50" s="124"/>
      <c r="O50" s="143"/>
      <c r="P50" s="126"/>
      <c r="Q50" s="73"/>
      <c r="R50" s="143"/>
    </row>
    <row r="51" spans="1:18" ht="93" customHeight="1" x14ac:dyDescent="0.35">
      <c r="A51" s="69" t="s">
        <v>35</v>
      </c>
      <c r="B51" s="132"/>
      <c r="C51" s="123"/>
      <c r="D51" s="98" t="s">
        <v>138</v>
      </c>
      <c r="E51" s="70"/>
      <c r="F51" s="70"/>
      <c r="G51" s="125"/>
      <c r="H51" s="145"/>
      <c r="I51" s="127"/>
      <c r="J51" s="97"/>
      <c r="K51" s="131"/>
      <c r="L51" s="70"/>
      <c r="M51" s="70"/>
      <c r="N51" s="125"/>
      <c r="O51" s="145"/>
      <c r="P51" s="127"/>
      <c r="Q51" s="73"/>
      <c r="R51" s="145"/>
    </row>
    <row r="52" spans="1:18" ht="80.25" customHeight="1" x14ac:dyDescent="0.35">
      <c r="A52" s="69" t="s">
        <v>36</v>
      </c>
      <c r="B52" s="132"/>
      <c r="C52" s="123" t="s">
        <v>37</v>
      </c>
      <c r="D52" s="78" t="s">
        <v>139</v>
      </c>
      <c r="E52" s="70"/>
      <c r="F52" s="70"/>
      <c r="G52" s="124"/>
      <c r="H52" s="143"/>
      <c r="I52" s="126"/>
      <c r="J52" s="97"/>
      <c r="K52" s="130"/>
      <c r="L52" s="70"/>
      <c r="M52" s="70"/>
      <c r="N52" s="124"/>
      <c r="O52" s="143"/>
      <c r="P52" s="126"/>
      <c r="Q52" s="73"/>
      <c r="R52" s="143"/>
    </row>
    <row r="53" spans="1:18" ht="108" customHeight="1" x14ac:dyDescent="0.35">
      <c r="A53" s="69" t="s">
        <v>38</v>
      </c>
      <c r="B53" s="132"/>
      <c r="C53" s="123"/>
      <c r="D53" s="78" t="s">
        <v>126</v>
      </c>
      <c r="E53" s="70"/>
      <c r="F53" s="70"/>
      <c r="G53" s="139"/>
      <c r="H53" s="144"/>
      <c r="I53" s="141"/>
      <c r="J53" s="97"/>
      <c r="K53" s="142"/>
      <c r="L53" s="70"/>
      <c r="M53" s="70"/>
      <c r="N53" s="139"/>
      <c r="O53" s="144"/>
      <c r="P53" s="141"/>
      <c r="Q53" s="73"/>
      <c r="R53" s="144"/>
    </row>
    <row r="54" spans="1:18" ht="105.75" customHeight="1" x14ac:dyDescent="0.35">
      <c r="A54" s="69" t="s">
        <v>39</v>
      </c>
      <c r="B54" s="132"/>
      <c r="C54" s="123"/>
      <c r="D54" s="78" t="s">
        <v>140</v>
      </c>
      <c r="E54" s="70"/>
      <c r="F54" s="70"/>
      <c r="G54" s="139"/>
      <c r="H54" s="144"/>
      <c r="I54" s="141"/>
      <c r="J54" s="97"/>
      <c r="K54" s="142"/>
      <c r="L54" s="70"/>
      <c r="M54" s="70"/>
      <c r="N54" s="139"/>
      <c r="O54" s="144"/>
      <c r="P54" s="141"/>
      <c r="Q54" s="73"/>
      <c r="R54" s="144"/>
    </row>
    <row r="55" spans="1:18" ht="80.25" customHeight="1" x14ac:dyDescent="0.35">
      <c r="A55" s="69" t="s">
        <v>40</v>
      </c>
      <c r="B55" s="132"/>
      <c r="C55" s="123"/>
      <c r="D55" s="78" t="s">
        <v>141</v>
      </c>
      <c r="E55" s="70"/>
      <c r="F55" s="70"/>
      <c r="G55" s="125"/>
      <c r="H55" s="145"/>
      <c r="I55" s="127"/>
      <c r="J55" s="97"/>
      <c r="K55" s="131"/>
      <c r="L55" s="70"/>
      <c r="M55" s="70"/>
      <c r="N55" s="125"/>
      <c r="O55" s="145"/>
      <c r="P55" s="127"/>
      <c r="Q55" s="73"/>
      <c r="R55" s="145"/>
    </row>
    <row r="56" spans="1:18" ht="80.25" customHeight="1" x14ac:dyDescent="0.35">
      <c r="A56" s="69" t="s">
        <v>41</v>
      </c>
      <c r="B56" s="132" t="s">
        <v>142</v>
      </c>
      <c r="C56" s="123" t="s">
        <v>42</v>
      </c>
      <c r="D56" s="78" t="s">
        <v>143</v>
      </c>
      <c r="E56" s="70"/>
      <c r="F56" s="70"/>
      <c r="G56" s="124"/>
      <c r="H56" s="126"/>
      <c r="I56" s="128"/>
      <c r="J56" s="97"/>
      <c r="K56" s="130"/>
      <c r="L56" s="70"/>
      <c r="M56" s="70"/>
      <c r="N56" s="124"/>
      <c r="O56" s="126"/>
      <c r="P56" s="128"/>
      <c r="Q56" s="73"/>
      <c r="R56" s="143"/>
    </row>
    <row r="57" spans="1:18" ht="80.25" customHeight="1" x14ac:dyDescent="0.35">
      <c r="A57" s="69" t="s">
        <v>43</v>
      </c>
      <c r="B57" s="132"/>
      <c r="C57" s="123"/>
      <c r="D57" s="78" t="s">
        <v>144</v>
      </c>
      <c r="E57" s="70"/>
      <c r="F57" s="70"/>
      <c r="G57" s="125"/>
      <c r="H57" s="127"/>
      <c r="I57" s="129"/>
      <c r="J57" s="97"/>
      <c r="K57" s="131"/>
      <c r="L57" s="70"/>
      <c r="M57" s="70"/>
      <c r="N57" s="125"/>
      <c r="O57" s="127"/>
      <c r="P57" s="129"/>
      <c r="Q57" s="73"/>
      <c r="R57" s="145"/>
    </row>
    <row r="58" spans="1:18" ht="80.25" customHeight="1" x14ac:dyDescent="0.35">
      <c r="A58" s="69" t="s">
        <v>44</v>
      </c>
      <c r="B58" s="132"/>
      <c r="C58" s="128" t="s">
        <v>145</v>
      </c>
      <c r="D58" s="78" t="s">
        <v>146</v>
      </c>
      <c r="E58" s="70"/>
      <c r="F58" s="70"/>
      <c r="G58" s="146"/>
      <c r="H58" s="138"/>
      <c r="I58" s="123"/>
      <c r="J58" s="97"/>
      <c r="K58" s="147"/>
      <c r="L58" s="70"/>
      <c r="M58" s="70"/>
      <c r="N58" s="148"/>
      <c r="O58" s="138"/>
      <c r="P58" s="123"/>
      <c r="Q58" s="73"/>
      <c r="R58" s="134"/>
    </row>
    <row r="59" spans="1:18" ht="262.5" customHeight="1" x14ac:dyDescent="0.35">
      <c r="A59" s="69" t="s">
        <v>45</v>
      </c>
      <c r="B59" s="132"/>
      <c r="C59" s="129"/>
      <c r="D59" s="78" t="s">
        <v>147</v>
      </c>
      <c r="E59" s="70"/>
      <c r="F59" s="70"/>
      <c r="G59" s="146"/>
      <c r="H59" s="138"/>
      <c r="I59" s="123"/>
      <c r="J59" s="97"/>
      <c r="K59" s="147"/>
      <c r="L59" s="70"/>
      <c r="M59" s="70"/>
      <c r="N59" s="148"/>
      <c r="O59" s="138"/>
      <c r="P59" s="123"/>
      <c r="Q59" s="73"/>
      <c r="R59" s="134"/>
    </row>
    <row r="60" spans="1:18" ht="80.25" customHeight="1" x14ac:dyDescent="0.35">
      <c r="A60" s="69" t="s">
        <v>46</v>
      </c>
      <c r="B60" s="132"/>
      <c r="C60" s="128" t="s">
        <v>148</v>
      </c>
      <c r="D60" s="78" t="s">
        <v>149</v>
      </c>
      <c r="E60" s="70"/>
      <c r="F60" s="70"/>
      <c r="G60" s="146"/>
      <c r="H60" s="138"/>
      <c r="I60" s="123"/>
      <c r="J60" s="73"/>
      <c r="K60" s="134"/>
      <c r="L60" s="70"/>
      <c r="M60" s="70"/>
      <c r="N60" s="135"/>
      <c r="O60" s="126"/>
      <c r="P60" s="128"/>
      <c r="Q60" s="73"/>
      <c r="R60" s="143"/>
    </row>
    <row r="61" spans="1:18" ht="182.25" customHeight="1" x14ac:dyDescent="0.35">
      <c r="A61" s="69" t="s">
        <v>47</v>
      </c>
      <c r="B61" s="132"/>
      <c r="C61" s="129"/>
      <c r="D61" s="78" t="s">
        <v>150</v>
      </c>
      <c r="E61" s="70"/>
      <c r="F61" s="70"/>
      <c r="G61" s="146"/>
      <c r="H61" s="138"/>
      <c r="I61" s="123"/>
      <c r="J61" s="73"/>
      <c r="K61" s="134"/>
      <c r="L61" s="70"/>
      <c r="M61" s="70"/>
      <c r="N61" s="137"/>
      <c r="O61" s="127"/>
      <c r="P61" s="129"/>
      <c r="Q61" s="73"/>
      <c r="R61" s="145"/>
    </row>
    <row r="62" spans="1:18" ht="80.25" customHeight="1" x14ac:dyDescent="0.35">
      <c r="A62" s="69" t="s">
        <v>48</v>
      </c>
      <c r="B62" s="132"/>
      <c r="C62" s="123" t="s">
        <v>49</v>
      </c>
      <c r="D62" s="78" t="s">
        <v>151</v>
      </c>
      <c r="E62" s="70"/>
      <c r="F62" s="70"/>
      <c r="G62" s="124"/>
      <c r="H62" s="126"/>
      <c r="I62" s="143"/>
      <c r="J62" s="73"/>
      <c r="K62" s="143"/>
      <c r="L62" s="70"/>
      <c r="M62" s="70"/>
      <c r="N62" s="124"/>
      <c r="O62" s="126"/>
      <c r="P62" s="128"/>
      <c r="Q62" s="73"/>
      <c r="R62" s="143"/>
    </row>
    <row r="63" spans="1:18" ht="80.25" customHeight="1" x14ac:dyDescent="0.35">
      <c r="A63" s="69" t="s">
        <v>50</v>
      </c>
      <c r="B63" s="132"/>
      <c r="C63" s="123"/>
      <c r="D63" s="99" t="s">
        <v>51</v>
      </c>
      <c r="E63" s="70"/>
      <c r="F63" s="70"/>
      <c r="G63" s="125"/>
      <c r="H63" s="127"/>
      <c r="I63" s="145"/>
      <c r="J63" s="73"/>
      <c r="K63" s="145"/>
      <c r="L63" s="70"/>
      <c r="M63" s="70"/>
      <c r="N63" s="125"/>
      <c r="O63" s="127"/>
      <c r="P63" s="129"/>
      <c r="Q63" s="73"/>
      <c r="R63" s="145"/>
    </row>
    <row r="64" spans="1:18" ht="80.25" customHeight="1" x14ac:dyDescent="0.35">
      <c r="A64" s="69" t="s">
        <v>52</v>
      </c>
      <c r="B64" s="132"/>
      <c r="C64" s="123" t="s">
        <v>53</v>
      </c>
      <c r="D64" s="78" t="s">
        <v>152</v>
      </c>
      <c r="E64" s="70"/>
      <c r="F64" s="70"/>
      <c r="G64" s="124"/>
      <c r="H64" s="126"/>
      <c r="I64" s="128"/>
      <c r="J64" s="97"/>
      <c r="K64" s="130"/>
      <c r="L64" s="70"/>
      <c r="M64" s="70"/>
      <c r="N64" s="124"/>
      <c r="O64" s="126"/>
      <c r="P64" s="128"/>
      <c r="Q64" s="73"/>
      <c r="R64" s="143"/>
    </row>
    <row r="65" spans="1:18" ht="80.25" customHeight="1" x14ac:dyDescent="0.35">
      <c r="A65" s="69" t="s">
        <v>54</v>
      </c>
      <c r="B65" s="132"/>
      <c r="C65" s="123"/>
      <c r="D65" s="78" t="s">
        <v>153</v>
      </c>
      <c r="E65" s="70"/>
      <c r="F65" s="70"/>
      <c r="G65" s="125"/>
      <c r="H65" s="127"/>
      <c r="I65" s="129"/>
      <c r="J65" s="97"/>
      <c r="K65" s="131"/>
      <c r="L65" s="70"/>
      <c r="M65" s="70"/>
      <c r="N65" s="125"/>
      <c r="O65" s="127"/>
      <c r="P65" s="129"/>
      <c r="Q65" s="73"/>
      <c r="R65" s="145"/>
    </row>
    <row r="66" spans="1:18" ht="80.25" customHeight="1" x14ac:dyDescent="0.35">
      <c r="A66" s="69" t="s">
        <v>55</v>
      </c>
      <c r="B66" s="132" t="s">
        <v>56</v>
      </c>
      <c r="C66" s="128" t="s">
        <v>57</v>
      </c>
      <c r="D66" s="98" t="s">
        <v>154</v>
      </c>
      <c r="E66" s="70"/>
      <c r="F66" s="70"/>
      <c r="G66" s="124"/>
      <c r="H66" s="128"/>
      <c r="I66" s="126"/>
      <c r="J66" s="73"/>
      <c r="K66" s="143"/>
      <c r="L66" s="70"/>
      <c r="M66" s="70"/>
      <c r="N66" s="124"/>
      <c r="O66" s="128"/>
      <c r="P66" s="126"/>
      <c r="Q66" s="73"/>
      <c r="R66" s="143"/>
    </row>
    <row r="67" spans="1:18" ht="80.25" customHeight="1" x14ac:dyDescent="0.35">
      <c r="A67" s="69" t="s">
        <v>58</v>
      </c>
      <c r="B67" s="132"/>
      <c r="C67" s="129"/>
      <c r="D67" s="78" t="s">
        <v>155</v>
      </c>
      <c r="E67" s="70"/>
      <c r="F67" s="70"/>
      <c r="G67" s="125"/>
      <c r="H67" s="129"/>
      <c r="I67" s="127"/>
      <c r="J67" s="73"/>
      <c r="K67" s="145"/>
      <c r="L67" s="70"/>
      <c r="M67" s="70"/>
      <c r="N67" s="125"/>
      <c r="O67" s="129"/>
      <c r="P67" s="127"/>
      <c r="Q67" s="73"/>
      <c r="R67" s="145"/>
    </row>
    <row r="68" spans="1:18" ht="117" customHeight="1" x14ac:dyDescent="0.35">
      <c r="A68" s="69" t="s">
        <v>207</v>
      </c>
      <c r="B68" s="132"/>
      <c r="C68" s="128" t="s">
        <v>60</v>
      </c>
      <c r="D68" s="78" t="s">
        <v>156</v>
      </c>
      <c r="E68" s="70"/>
      <c r="F68" s="70"/>
      <c r="G68" s="124"/>
      <c r="H68" s="126"/>
      <c r="I68" s="128"/>
      <c r="J68" s="97"/>
      <c r="K68" s="130"/>
      <c r="L68" s="70"/>
      <c r="M68" s="70"/>
      <c r="N68" s="124"/>
      <c r="O68" s="126"/>
      <c r="P68" s="128"/>
      <c r="Q68" s="73"/>
      <c r="R68" s="143"/>
    </row>
    <row r="69" spans="1:18" ht="80.25" customHeight="1" x14ac:dyDescent="0.35">
      <c r="A69" s="69" t="s">
        <v>208</v>
      </c>
      <c r="B69" s="132"/>
      <c r="C69" s="140"/>
      <c r="D69" s="78" t="s">
        <v>157</v>
      </c>
      <c r="E69" s="70"/>
      <c r="F69" s="70"/>
      <c r="G69" s="139"/>
      <c r="H69" s="141"/>
      <c r="I69" s="140"/>
      <c r="J69" s="97"/>
      <c r="K69" s="142"/>
      <c r="L69" s="70"/>
      <c r="M69" s="70"/>
      <c r="N69" s="139"/>
      <c r="O69" s="141"/>
      <c r="P69" s="140"/>
      <c r="Q69" s="73"/>
      <c r="R69" s="144"/>
    </row>
    <row r="70" spans="1:18" ht="80.25" customHeight="1" x14ac:dyDescent="0.35">
      <c r="A70" s="69" t="s">
        <v>209</v>
      </c>
      <c r="B70" s="132"/>
      <c r="C70" s="140"/>
      <c r="D70" s="98" t="s">
        <v>158</v>
      </c>
      <c r="E70" s="70"/>
      <c r="F70" s="70"/>
      <c r="G70" s="139"/>
      <c r="H70" s="141"/>
      <c r="I70" s="140"/>
      <c r="J70" s="97"/>
      <c r="K70" s="142"/>
      <c r="L70" s="70"/>
      <c r="M70" s="70"/>
      <c r="N70" s="139"/>
      <c r="O70" s="141"/>
      <c r="P70" s="140"/>
      <c r="Q70" s="73"/>
      <c r="R70" s="144"/>
    </row>
    <row r="71" spans="1:18" ht="80.25" customHeight="1" x14ac:dyDescent="0.35">
      <c r="A71" s="69" t="s">
        <v>210</v>
      </c>
      <c r="B71" s="132"/>
      <c r="C71" s="129"/>
      <c r="D71" s="78" t="s">
        <v>159</v>
      </c>
      <c r="E71" s="70"/>
      <c r="F71" s="70"/>
      <c r="G71" s="125"/>
      <c r="H71" s="127"/>
      <c r="I71" s="129"/>
      <c r="J71" s="97"/>
      <c r="K71" s="131"/>
      <c r="L71" s="70"/>
      <c r="M71" s="70"/>
      <c r="N71" s="125"/>
      <c r="O71" s="127"/>
      <c r="P71" s="129"/>
      <c r="Q71" s="73"/>
      <c r="R71" s="145"/>
    </row>
    <row r="72" spans="1:18" ht="119.25" customHeight="1" x14ac:dyDescent="0.35">
      <c r="A72" s="69" t="s">
        <v>59</v>
      </c>
      <c r="B72" s="132"/>
      <c r="C72" s="70" t="s">
        <v>62</v>
      </c>
      <c r="D72" s="78" t="s">
        <v>160</v>
      </c>
      <c r="E72" s="70"/>
      <c r="F72" s="70"/>
      <c r="G72" s="75"/>
      <c r="H72" s="70"/>
      <c r="I72" s="76"/>
      <c r="J72" s="73"/>
      <c r="K72" s="71"/>
      <c r="L72" s="70"/>
      <c r="M72" s="70"/>
      <c r="N72" s="75"/>
      <c r="O72" s="70"/>
      <c r="P72" s="76"/>
      <c r="Q72" s="73"/>
      <c r="R72" s="71"/>
    </row>
    <row r="73" spans="1:18" ht="80.25" customHeight="1" x14ac:dyDescent="0.35">
      <c r="A73" s="69" t="s">
        <v>61</v>
      </c>
      <c r="B73" s="132"/>
      <c r="C73" s="123" t="s">
        <v>63</v>
      </c>
      <c r="D73" s="78" t="s">
        <v>161</v>
      </c>
      <c r="E73" s="70"/>
      <c r="F73" s="70"/>
      <c r="G73" s="124"/>
      <c r="H73" s="126"/>
      <c r="I73" s="128"/>
      <c r="J73" s="73"/>
      <c r="K73" s="143"/>
      <c r="L73" s="70"/>
      <c r="M73" s="70"/>
      <c r="N73" s="124"/>
      <c r="O73" s="126"/>
      <c r="P73" s="128"/>
      <c r="Q73" s="73"/>
      <c r="R73" s="143"/>
    </row>
    <row r="74" spans="1:18" ht="169" customHeight="1" x14ac:dyDescent="0.35">
      <c r="A74" s="69" t="s">
        <v>237</v>
      </c>
      <c r="B74" s="132"/>
      <c r="C74" s="123"/>
      <c r="D74" s="78" t="s">
        <v>162</v>
      </c>
      <c r="E74" s="70"/>
      <c r="F74" s="70"/>
      <c r="G74" s="125"/>
      <c r="H74" s="127"/>
      <c r="I74" s="129"/>
      <c r="J74" s="73"/>
      <c r="K74" s="145"/>
      <c r="L74" s="70"/>
      <c r="M74" s="70"/>
      <c r="N74" s="125"/>
      <c r="O74" s="127"/>
      <c r="P74" s="129"/>
      <c r="Q74" s="73"/>
      <c r="R74" s="145"/>
    </row>
    <row r="75" spans="1:18" ht="114.75" customHeight="1" x14ac:dyDescent="0.35">
      <c r="A75" s="69" t="s">
        <v>64</v>
      </c>
      <c r="B75" s="132" t="s">
        <v>65</v>
      </c>
      <c r="C75" s="123" t="s">
        <v>66</v>
      </c>
      <c r="D75" s="78" t="s">
        <v>163</v>
      </c>
      <c r="E75" s="70"/>
      <c r="F75" s="70"/>
      <c r="G75" s="124"/>
      <c r="H75" s="130"/>
      <c r="I75" s="126"/>
      <c r="J75" s="73"/>
      <c r="K75" s="143"/>
      <c r="L75" s="70"/>
      <c r="M75" s="70"/>
      <c r="N75" s="124"/>
      <c r="O75" s="143"/>
      <c r="P75" s="126"/>
      <c r="Q75" s="73"/>
      <c r="R75" s="143"/>
    </row>
    <row r="76" spans="1:18" ht="80.25" customHeight="1" x14ac:dyDescent="0.35">
      <c r="A76" s="69" t="s">
        <v>67</v>
      </c>
      <c r="B76" s="132"/>
      <c r="C76" s="123"/>
      <c r="D76" s="78" t="s">
        <v>68</v>
      </c>
      <c r="E76" s="70"/>
      <c r="F76" s="70"/>
      <c r="G76" s="125"/>
      <c r="H76" s="131"/>
      <c r="I76" s="127"/>
      <c r="J76" s="73"/>
      <c r="K76" s="145"/>
      <c r="L76" s="70"/>
      <c r="M76" s="70"/>
      <c r="N76" s="125"/>
      <c r="O76" s="145"/>
      <c r="P76" s="127"/>
      <c r="Q76" s="73"/>
      <c r="R76" s="145"/>
    </row>
    <row r="77" spans="1:18" ht="124.5" customHeight="1" x14ac:dyDescent="0.35">
      <c r="A77" s="69" t="s">
        <v>69</v>
      </c>
      <c r="B77" s="132"/>
      <c r="C77" s="123" t="s">
        <v>70</v>
      </c>
      <c r="D77" s="78" t="s">
        <v>71</v>
      </c>
      <c r="E77" s="70"/>
      <c r="F77" s="70"/>
      <c r="G77" s="124"/>
      <c r="H77" s="128"/>
      <c r="I77" s="126"/>
      <c r="J77" s="73"/>
      <c r="K77" s="143"/>
      <c r="L77" s="70"/>
      <c r="M77" s="70"/>
      <c r="N77" s="124"/>
      <c r="O77" s="128"/>
      <c r="P77" s="126"/>
      <c r="Q77" s="73"/>
      <c r="R77" s="143"/>
    </row>
    <row r="78" spans="1:18" ht="80.25" customHeight="1" x14ac:dyDescent="0.35">
      <c r="A78" s="69" t="s">
        <v>72</v>
      </c>
      <c r="B78" s="132"/>
      <c r="C78" s="123"/>
      <c r="D78" s="78" t="s">
        <v>164</v>
      </c>
      <c r="E78" s="70"/>
      <c r="F78" s="70"/>
      <c r="G78" s="125"/>
      <c r="H78" s="129"/>
      <c r="I78" s="127"/>
      <c r="J78" s="73"/>
      <c r="K78" s="145"/>
      <c r="L78" s="70"/>
      <c r="M78" s="70"/>
      <c r="N78" s="125"/>
      <c r="O78" s="129"/>
      <c r="P78" s="127"/>
      <c r="Q78" s="73"/>
      <c r="R78" s="145"/>
    </row>
    <row r="79" spans="1:18" ht="126.75" customHeight="1" x14ac:dyDescent="0.35">
      <c r="A79" s="69" t="s">
        <v>73</v>
      </c>
      <c r="B79" s="132" t="s">
        <v>173</v>
      </c>
      <c r="C79" s="123" t="s">
        <v>75</v>
      </c>
      <c r="D79" s="78" t="s">
        <v>165</v>
      </c>
      <c r="E79" s="70"/>
      <c r="F79" s="70"/>
      <c r="G79" s="124"/>
      <c r="H79" s="128"/>
      <c r="I79" s="126"/>
      <c r="J79" s="97"/>
      <c r="K79" s="130"/>
      <c r="L79" s="70"/>
      <c r="M79" s="70"/>
      <c r="N79" s="124"/>
      <c r="O79" s="128"/>
      <c r="P79" s="126"/>
      <c r="Q79" s="73"/>
      <c r="R79" s="143"/>
    </row>
    <row r="80" spans="1:18" ht="106.5" customHeight="1" x14ac:dyDescent="0.35">
      <c r="A80" s="69" t="s">
        <v>76</v>
      </c>
      <c r="B80" s="132"/>
      <c r="C80" s="123"/>
      <c r="D80" s="78" t="s">
        <v>166</v>
      </c>
      <c r="E80" s="70"/>
      <c r="F80" s="70"/>
      <c r="G80" s="125"/>
      <c r="H80" s="129"/>
      <c r="I80" s="127"/>
      <c r="J80" s="97"/>
      <c r="K80" s="131"/>
      <c r="L80" s="70"/>
      <c r="M80" s="70"/>
      <c r="N80" s="125"/>
      <c r="O80" s="129"/>
      <c r="P80" s="127"/>
      <c r="Q80" s="73"/>
      <c r="R80" s="145"/>
    </row>
    <row r="81" spans="1:18" ht="80.25" customHeight="1" x14ac:dyDescent="0.35">
      <c r="A81" s="69" t="s">
        <v>77</v>
      </c>
      <c r="B81" s="132"/>
      <c r="C81" s="128" t="s">
        <v>78</v>
      </c>
      <c r="D81" s="78" t="s">
        <v>167</v>
      </c>
      <c r="E81" s="70"/>
      <c r="F81" s="70"/>
      <c r="G81" s="124"/>
      <c r="H81" s="128"/>
      <c r="I81" s="126"/>
      <c r="J81" s="97"/>
      <c r="K81" s="130"/>
      <c r="L81" s="70"/>
      <c r="M81" s="70"/>
      <c r="N81" s="135"/>
      <c r="O81" s="128"/>
      <c r="P81" s="126"/>
      <c r="Q81" s="73"/>
      <c r="R81" s="143"/>
    </row>
    <row r="82" spans="1:18" ht="80.25" customHeight="1" x14ac:dyDescent="0.35">
      <c r="A82" s="69" t="s">
        <v>79</v>
      </c>
      <c r="B82" s="132"/>
      <c r="C82" s="140"/>
      <c r="D82" s="78" t="s">
        <v>168</v>
      </c>
      <c r="E82" s="70"/>
      <c r="F82" s="70"/>
      <c r="G82" s="139"/>
      <c r="H82" s="140"/>
      <c r="I82" s="141"/>
      <c r="J82" s="97"/>
      <c r="K82" s="142"/>
      <c r="L82" s="70"/>
      <c r="M82" s="70"/>
      <c r="N82" s="136"/>
      <c r="O82" s="140"/>
      <c r="P82" s="141"/>
      <c r="Q82" s="73"/>
      <c r="R82" s="144"/>
    </row>
    <row r="83" spans="1:18" ht="124.5" customHeight="1" x14ac:dyDescent="0.35">
      <c r="A83" s="69" t="s">
        <v>80</v>
      </c>
      <c r="B83" s="132"/>
      <c r="C83" s="140"/>
      <c r="D83" s="78" t="s">
        <v>169</v>
      </c>
      <c r="E83" s="70"/>
      <c r="F83" s="70"/>
      <c r="G83" s="139"/>
      <c r="H83" s="140"/>
      <c r="I83" s="141"/>
      <c r="J83" s="97"/>
      <c r="K83" s="142"/>
      <c r="L83" s="70"/>
      <c r="M83" s="70"/>
      <c r="N83" s="136"/>
      <c r="O83" s="140"/>
      <c r="P83" s="141"/>
      <c r="Q83" s="73"/>
      <c r="R83" s="144"/>
    </row>
    <row r="84" spans="1:18" ht="80.25" customHeight="1" x14ac:dyDescent="0.35">
      <c r="A84" s="69" t="s">
        <v>214</v>
      </c>
      <c r="B84" s="132"/>
      <c r="C84" s="129"/>
      <c r="D84" s="78" t="s">
        <v>171</v>
      </c>
      <c r="E84" s="70"/>
      <c r="F84" s="70"/>
      <c r="G84" s="125"/>
      <c r="H84" s="129"/>
      <c r="I84" s="127"/>
      <c r="J84" s="97"/>
      <c r="K84" s="131"/>
      <c r="L84" s="70"/>
      <c r="M84" s="70"/>
      <c r="N84" s="137"/>
      <c r="O84" s="129"/>
      <c r="P84" s="127"/>
      <c r="Q84" s="73"/>
      <c r="R84" s="145"/>
    </row>
    <row r="85" spans="1:18" ht="80.25" customHeight="1" x14ac:dyDescent="0.35">
      <c r="A85" s="69" t="s">
        <v>81</v>
      </c>
      <c r="B85" s="132" t="s">
        <v>82</v>
      </c>
      <c r="C85" s="128" t="s">
        <v>83</v>
      </c>
      <c r="D85" s="78" t="s">
        <v>174</v>
      </c>
      <c r="E85" s="70"/>
      <c r="F85" s="70"/>
      <c r="G85" s="124"/>
      <c r="H85" s="128"/>
      <c r="I85" s="126"/>
      <c r="J85" s="97"/>
      <c r="K85" s="130"/>
      <c r="L85" s="70"/>
      <c r="M85" s="70"/>
      <c r="N85" s="135"/>
      <c r="O85" s="128"/>
      <c r="P85" s="126"/>
      <c r="Q85" s="73"/>
      <c r="R85" s="143"/>
    </row>
    <row r="86" spans="1:18" ht="80.25" customHeight="1" x14ac:dyDescent="0.35">
      <c r="A86" s="69" t="s">
        <v>84</v>
      </c>
      <c r="B86" s="132"/>
      <c r="C86" s="140"/>
      <c r="D86" s="78" t="s">
        <v>175</v>
      </c>
      <c r="E86" s="70"/>
      <c r="F86" s="70"/>
      <c r="G86" s="139"/>
      <c r="H86" s="140"/>
      <c r="I86" s="141"/>
      <c r="J86" s="97"/>
      <c r="K86" s="142"/>
      <c r="L86" s="70"/>
      <c r="M86" s="70"/>
      <c r="N86" s="136"/>
      <c r="O86" s="140"/>
      <c r="P86" s="141"/>
      <c r="Q86" s="73"/>
      <c r="R86" s="144"/>
    </row>
    <row r="87" spans="1:18" ht="80.25" customHeight="1" x14ac:dyDescent="0.35">
      <c r="A87" s="69" t="s">
        <v>179</v>
      </c>
      <c r="B87" s="132"/>
      <c r="C87" s="129"/>
      <c r="D87" s="78" t="s">
        <v>176</v>
      </c>
      <c r="E87" s="70"/>
      <c r="F87" s="70"/>
      <c r="G87" s="125"/>
      <c r="H87" s="129"/>
      <c r="I87" s="127"/>
      <c r="J87" s="97"/>
      <c r="K87" s="131"/>
      <c r="L87" s="70"/>
      <c r="M87" s="70"/>
      <c r="N87" s="137"/>
      <c r="O87" s="129"/>
      <c r="P87" s="127"/>
      <c r="Q87" s="73"/>
      <c r="R87" s="145"/>
    </row>
    <row r="88" spans="1:18" ht="105.75" customHeight="1" x14ac:dyDescent="0.35">
      <c r="A88" s="69" t="s">
        <v>85</v>
      </c>
      <c r="B88" s="132"/>
      <c r="C88" s="123" t="s">
        <v>86</v>
      </c>
      <c r="D88" s="78" t="s">
        <v>177</v>
      </c>
      <c r="E88" s="70"/>
      <c r="F88" s="70"/>
      <c r="G88" s="124"/>
      <c r="H88" s="128"/>
      <c r="I88" s="126"/>
      <c r="J88" s="97"/>
      <c r="K88" s="143"/>
      <c r="L88" s="70"/>
      <c r="M88" s="70"/>
      <c r="N88" s="124"/>
      <c r="O88" s="128"/>
      <c r="P88" s="126"/>
      <c r="Q88" s="73"/>
      <c r="R88" s="143"/>
    </row>
    <row r="89" spans="1:18" ht="116.25" customHeight="1" x14ac:dyDescent="0.35">
      <c r="A89" s="69" t="s">
        <v>87</v>
      </c>
      <c r="B89" s="132"/>
      <c r="C89" s="123"/>
      <c r="D89" s="78" t="s">
        <v>178</v>
      </c>
      <c r="E89" s="70"/>
      <c r="F89" s="70"/>
      <c r="G89" s="125"/>
      <c r="H89" s="129"/>
      <c r="I89" s="127"/>
      <c r="J89" s="97"/>
      <c r="K89" s="145"/>
      <c r="L89" s="70"/>
      <c r="M89" s="70"/>
      <c r="N89" s="125"/>
      <c r="O89" s="129"/>
      <c r="P89" s="127"/>
      <c r="Q89" s="73"/>
      <c r="R89" s="145"/>
    </row>
    <row r="90" spans="1:18" ht="80.25" customHeight="1" x14ac:dyDescent="0.35">
      <c r="A90" s="69" t="s">
        <v>88</v>
      </c>
      <c r="B90" s="132" t="s">
        <v>89</v>
      </c>
      <c r="C90" s="128" t="s">
        <v>83</v>
      </c>
      <c r="D90" s="78" t="s">
        <v>180</v>
      </c>
      <c r="E90" s="70"/>
      <c r="F90" s="70"/>
      <c r="G90" s="124"/>
      <c r="H90" s="128"/>
      <c r="I90" s="126"/>
      <c r="J90" s="97"/>
      <c r="K90" s="143"/>
      <c r="L90" s="70"/>
      <c r="M90" s="70"/>
      <c r="N90" s="135"/>
      <c r="O90" s="128"/>
      <c r="P90" s="126"/>
      <c r="Q90" s="73"/>
      <c r="R90" s="143"/>
    </row>
    <row r="91" spans="1:18" ht="80.25" customHeight="1" x14ac:dyDescent="0.35">
      <c r="A91" s="69" t="s">
        <v>90</v>
      </c>
      <c r="B91" s="132"/>
      <c r="C91" s="140"/>
      <c r="D91" s="78" t="s">
        <v>181</v>
      </c>
      <c r="E91" s="70"/>
      <c r="F91" s="70"/>
      <c r="G91" s="139"/>
      <c r="H91" s="140"/>
      <c r="I91" s="141"/>
      <c r="J91" s="97"/>
      <c r="K91" s="144"/>
      <c r="L91" s="70"/>
      <c r="M91" s="70"/>
      <c r="N91" s="136"/>
      <c r="O91" s="140"/>
      <c r="P91" s="141"/>
      <c r="Q91" s="73"/>
      <c r="R91" s="144"/>
    </row>
    <row r="92" spans="1:18" ht="80.25" customHeight="1" x14ac:dyDescent="0.35">
      <c r="A92" s="69" t="s">
        <v>211</v>
      </c>
      <c r="B92" s="132"/>
      <c r="C92" s="129"/>
      <c r="D92" s="100" t="s">
        <v>176</v>
      </c>
      <c r="E92" s="70"/>
      <c r="F92" s="70"/>
      <c r="G92" s="125"/>
      <c r="H92" s="129"/>
      <c r="I92" s="127"/>
      <c r="J92" s="97"/>
      <c r="K92" s="145"/>
      <c r="L92" s="70"/>
      <c r="M92" s="70"/>
      <c r="N92" s="137"/>
      <c r="O92" s="129"/>
      <c r="P92" s="127"/>
      <c r="Q92" s="73"/>
      <c r="R92" s="145"/>
    </row>
    <row r="93" spans="1:18" ht="106.5" customHeight="1" x14ac:dyDescent="0.35">
      <c r="A93" s="69" t="s">
        <v>91</v>
      </c>
      <c r="B93" s="132"/>
      <c r="C93" s="123" t="s">
        <v>86</v>
      </c>
      <c r="D93" s="78" t="s">
        <v>182</v>
      </c>
      <c r="E93" s="70"/>
      <c r="F93" s="70"/>
      <c r="G93" s="124"/>
      <c r="H93" s="128"/>
      <c r="I93" s="126"/>
      <c r="J93" s="97"/>
      <c r="K93" s="143"/>
      <c r="L93" s="70"/>
      <c r="M93" s="70"/>
      <c r="N93" s="124"/>
      <c r="O93" s="128"/>
      <c r="P93" s="126"/>
      <c r="Q93" s="73"/>
      <c r="R93" s="143"/>
    </row>
    <row r="94" spans="1:18" ht="108" customHeight="1" x14ac:dyDescent="0.35">
      <c r="A94" s="69" t="s">
        <v>92</v>
      </c>
      <c r="B94" s="132"/>
      <c r="C94" s="123"/>
      <c r="D94" s="78" t="s">
        <v>183</v>
      </c>
      <c r="E94" s="70"/>
      <c r="F94" s="70"/>
      <c r="G94" s="125"/>
      <c r="H94" s="129"/>
      <c r="I94" s="127"/>
      <c r="J94" s="97"/>
      <c r="K94" s="145"/>
      <c r="L94" s="70"/>
      <c r="M94" s="70"/>
      <c r="N94" s="125"/>
      <c r="O94" s="129"/>
      <c r="P94" s="127"/>
      <c r="Q94" s="73"/>
      <c r="R94" s="145"/>
    </row>
    <row r="95" spans="1:18" ht="80.25" customHeight="1" x14ac:dyDescent="0.35">
      <c r="A95" s="69" t="s">
        <v>93</v>
      </c>
      <c r="B95" s="132" t="s">
        <v>94</v>
      </c>
      <c r="C95" s="128" t="s">
        <v>95</v>
      </c>
      <c r="D95" s="78" t="s">
        <v>184</v>
      </c>
      <c r="E95" s="70"/>
      <c r="F95" s="70"/>
      <c r="G95" s="124"/>
      <c r="H95" s="128"/>
      <c r="I95" s="126"/>
      <c r="J95" s="97"/>
      <c r="K95" s="143"/>
      <c r="L95" s="70"/>
      <c r="M95" s="70"/>
      <c r="N95" s="124"/>
      <c r="O95" s="128"/>
      <c r="P95" s="126"/>
      <c r="Q95" s="73"/>
      <c r="R95" s="143"/>
    </row>
    <row r="96" spans="1:18" ht="80.25" customHeight="1" x14ac:dyDescent="0.35">
      <c r="A96" s="69" t="s">
        <v>96</v>
      </c>
      <c r="B96" s="132"/>
      <c r="C96" s="140"/>
      <c r="D96" s="78" t="s">
        <v>170</v>
      </c>
      <c r="E96" s="70"/>
      <c r="F96" s="70"/>
      <c r="G96" s="139"/>
      <c r="H96" s="140"/>
      <c r="I96" s="141"/>
      <c r="J96" s="97"/>
      <c r="K96" s="144"/>
      <c r="L96" s="70"/>
      <c r="M96" s="70"/>
      <c r="N96" s="139"/>
      <c r="O96" s="140"/>
      <c r="P96" s="141"/>
      <c r="Q96" s="73"/>
      <c r="R96" s="144"/>
    </row>
    <row r="97" spans="1:18" ht="80.25" customHeight="1" x14ac:dyDescent="0.35">
      <c r="A97" s="69" t="s">
        <v>97</v>
      </c>
      <c r="B97" s="132"/>
      <c r="C97" s="140"/>
      <c r="D97" s="78" t="s">
        <v>172</v>
      </c>
      <c r="E97" s="70"/>
      <c r="F97" s="70"/>
      <c r="G97" s="139"/>
      <c r="H97" s="140"/>
      <c r="I97" s="141"/>
      <c r="J97" s="97"/>
      <c r="K97" s="144"/>
      <c r="L97" s="70"/>
      <c r="M97" s="70"/>
      <c r="N97" s="139"/>
      <c r="O97" s="140"/>
      <c r="P97" s="141"/>
      <c r="Q97" s="73"/>
      <c r="R97" s="144"/>
    </row>
    <row r="98" spans="1:18" ht="80.25" customHeight="1" x14ac:dyDescent="0.35">
      <c r="A98" s="69" t="s">
        <v>99</v>
      </c>
      <c r="B98" s="132"/>
      <c r="C98" s="140"/>
      <c r="D98" s="78" t="s">
        <v>185</v>
      </c>
      <c r="E98" s="70"/>
      <c r="F98" s="70"/>
      <c r="G98" s="139"/>
      <c r="H98" s="140"/>
      <c r="I98" s="141"/>
      <c r="J98" s="97"/>
      <c r="K98" s="144"/>
      <c r="L98" s="70"/>
      <c r="M98" s="70"/>
      <c r="N98" s="139"/>
      <c r="O98" s="140"/>
      <c r="P98" s="141"/>
      <c r="Q98" s="73"/>
      <c r="R98" s="144"/>
    </row>
    <row r="99" spans="1:18" ht="80.25" customHeight="1" x14ac:dyDescent="0.35">
      <c r="A99" s="69" t="s">
        <v>101</v>
      </c>
      <c r="B99" s="132"/>
      <c r="C99" s="140"/>
      <c r="D99" s="78" t="s">
        <v>98</v>
      </c>
      <c r="E99" s="70"/>
      <c r="F99" s="70"/>
      <c r="G99" s="139"/>
      <c r="H99" s="140"/>
      <c r="I99" s="141"/>
      <c r="J99" s="97"/>
      <c r="K99" s="144"/>
      <c r="L99" s="70"/>
      <c r="M99" s="70"/>
      <c r="N99" s="139"/>
      <c r="O99" s="140"/>
      <c r="P99" s="141"/>
      <c r="Q99" s="73"/>
      <c r="R99" s="144"/>
    </row>
    <row r="100" spans="1:18" ht="80.25" customHeight="1" x14ac:dyDescent="0.35">
      <c r="A100" s="69" t="s">
        <v>198</v>
      </c>
      <c r="B100" s="132"/>
      <c r="C100" s="140"/>
      <c r="D100" s="78" t="s">
        <v>100</v>
      </c>
      <c r="E100" s="70"/>
      <c r="F100" s="70"/>
      <c r="G100" s="139"/>
      <c r="H100" s="140"/>
      <c r="I100" s="141"/>
      <c r="J100" s="97"/>
      <c r="K100" s="144"/>
      <c r="L100" s="70"/>
      <c r="M100" s="70"/>
      <c r="N100" s="139"/>
      <c r="O100" s="140"/>
      <c r="P100" s="141"/>
      <c r="Q100" s="73"/>
      <c r="R100" s="144"/>
    </row>
    <row r="101" spans="1:18" ht="80.25" customHeight="1" x14ac:dyDescent="0.35">
      <c r="A101" s="69" t="s">
        <v>199</v>
      </c>
      <c r="B101" s="132"/>
      <c r="C101" s="140"/>
      <c r="D101" s="78" t="s">
        <v>186</v>
      </c>
      <c r="E101" s="70"/>
      <c r="F101" s="70"/>
      <c r="G101" s="139"/>
      <c r="H101" s="140"/>
      <c r="I101" s="141"/>
      <c r="J101" s="97"/>
      <c r="K101" s="144"/>
      <c r="L101" s="70"/>
      <c r="M101" s="70"/>
      <c r="N101" s="139"/>
      <c r="O101" s="140"/>
      <c r="P101" s="141"/>
      <c r="Q101" s="73"/>
      <c r="R101" s="144"/>
    </row>
    <row r="102" spans="1:18" ht="80.25" customHeight="1" x14ac:dyDescent="0.35">
      <c r="A102" s="69" t="s">
        <v>200</v>
      </c>
      <c r="B102" s="132"/>
      <c r="C102" s="140"/>
      <c r="D102" s="78" t="s">
        <v>187</v>
      </c>
      <c r="E102" s="70"/>
      <c r="F102" s="70"/>
      <c r="G102" s="139"/>
      <c r="H102" s="140"/>
      <c r="I102" s="141"/>
      <c r="J102" s="97"/>
      <c r="K102" s="144"/>
      <c r="L102" s="70"/>
      <c r="M102" s="70"/>
      <c r="N102" s="139"/>
      <c r="O102" s="140"/>
      <c r="P102" s="141"/>
      <c r="Q102" s="73"/>
      <c r="R102" s="144"/>
    </row>
    <row r="103" spans="1:18" ht="80.25" customHeight="1" x14ac:dyDescent="0.35">
      <c r="A103" s="69" t="s">
        <v>201</v>
      </c>
      <c r="B103" s="132"/>
      <c r="C103" s="140"/>
      <c r="D103" s="78" t="s">
        <v>188</v>
      </c>
      <c r="E103" s="70"/>
      <c r="F103" s="70"/>
      <c r="G103" s="139"/>
      <c r="H103" s="140"/>
      <c r="I103" s="141"/>
      <c r="J103" s="97"/>
      <c r="K103" s="144"/>
      <c r="L103" s="70"/>
      <c r="M103" s="70"/>
      <c r="N103" s="139"/>
      <c r="O103" s="140"/>
      <c r="P103" s="141"/>
      <c r="Q103" s="73"/>
      <c r="R103" s="144"/>
    </row>
    <row r="104" spans="1:18" ht="80.25" customHeight="1" x14ac:dyDescent="0.35">
      <c r="A104" s="69" t="s">
        <v>202</v>
      </c>
      <c r="B104" s="132"/>
      <c r="C104" s="140"/>
      <c r="D104" s="101" t="s">
        <v>189</v>
      </c>
      <c r="E104" s="70"/>
      <c r="F104" s="70"/>
      <c r="G104" s="139"/>
      <c r="H104" s="140"/>
      <c r="I104" s="141"/>
      <c r="J104" s="97"/>
      <c r="K104" s="144"/>
      <c r="L104" s="70"/>
      <c r="M104" s="70"/>
      <c r="N104" s="139"/>
      <c r="O104" s="140"/>
      <c r="P104" s="141"/>
      <c r="Q104" s="73"/>
      <c r="R104" s="144"/>
    </row>
    <row r="105" spans="1:18" ht="80.25" customHeight="1" x14ac:dyDescent="0.35">
      <c r="A105" s="69" t="s">
        <v>203</v>
      </c>
      <c r="B105" s="132"/>
      <c r="C105" s="140"/>
      <c r="D105" s="101" t="s">
        <v>190</v>
      </c>
      <c r="E105" s="70"/>
      <c r="F105" s="70"/>
      <c r="G105" s="139"/>
      <c r="H105" s="140"/>
      <c r="I105" s="141"/>
      <c r="J105" s="97"/>
      <c r="K105" s="144"/>
      <c r="L105" s="70"/>
      <c r="M105" s="70"/>
      <c r="N105" s="139"/>
      <c r="O105" s="140"/>
      <c r="P105" s="141"/>
      <c r="Q105" s="73"/>
      <c r="R105" s="144"/>
    </row>
    <row r="106" spans="1:18" ht="80.25" customHeight="1" x14ac:dyDescent="0.35">
      <c r="A106" s="69" t="s">
        <v>215</v>
      </c>
      <c r="B106" s="132"/>
      <c r="C106" s="140"/>
      <c r="D106" s="101" t="s">
        <v>191</v>
      </c>
      <c r="E106" s="70"/>
      <c r="F106" s="70"/>
      <c r="G106" s="139"/>
      <c r="H106" s="140"/>
      <c r="I106" s="141"/>
      <c r="J106" s="97"/>
      <c r="K106" s="144"/>
      <c r="L106" s="70"/>
      <c r="M106" s="70"/>
      <c r="N106" s="139"/>
      <c r="O106" s="140"/>
      <c r="P106" s="141"/>
      <c r="Q106" s="73"/>
      <c r="R106" s="144"/>
    </row>
    <row r="107" spans="1:18" ht="80.25" customHeight="1" x14ac:dyDescent="0.35">
      <c r="A107" s="69" t="s">
        <v>216</v>
      </c>
      <c r="B107" s="132"/>
      <c r="C107" s="129"/>
      <c r="D107" s="101" t="s">
        <v>192</v>
      </c>
      <c r="E107" s="70"/>
      <c r="F107" s="70"/>
      <c r="G107" s="125"/>
      <c r="H107" s="129"/>
      <c r="I107" s="127"/>
      <c r="J107" s="97"/>
      <c r="K107" s="145"/>
      <c r="L107" s="70"/>
      <c r="M107" s="70"/>
      <c r="N107" s="125"/>
      <c r="O107" s="129"/>
      <c r="P107" s="127"/>
      <c r="Q107" s="73"/>
      <c r="R107" s="145"/>
    </row>
    <row r="108" spans="1:18" ht="80.25" customHeight="1" x14ac:dyDescent="0.35">
      <c r="A108" s="69" t="s">
        <v>102</v>
      </c>
      <c r="B108" s="132"/>
      <c r="C108" s="128" t="s">
        <v>193</v>
      </c>
      <c r="D108" s="78" t="s">
        <v>298</v>
      </c>
      <c r="E108" s="70"/>
      <c r="F108" s="70"/>
      <c r="G108" s="146"/>
      <c r="H108" s="123"/>
      <c r="I108" s="138"/>
      <c r="J108" s="97"/>
      <c r="K108" s="134"/>
      <c r="L108" s="70"/>
      <c r="M108" s="70"/>
      <c r="N108" s="135"/>
      <c r="O108" s="123"/>
      <c r="P108" s="138"/>
      <c r="Q108" s="73"/>
      <c r="R108" s="134"/>
    </row>
    <row r="109" spans="1:18" ht="80.25" customHeight="1" x14ac:dyDescent="0.35">
      <c r="A109" s="69" t="s">
        <v>103</v>
      </c>
      <c r="B109" s="132"/>
      <c r="C109" s="140"/>
      <c r="D109" s="78" t="s">
        <v>299</v>
      </c>
      <c r="E109" s="70"/>
      <c r="F109" s="70"/>
      <c r="G109" s="146"/>
      <c r="H109" s="123"/>
      <c r="I109" s="138"/>
      <c r="J109" s="97"/>
      <c r="K109" s="134"/>
      <c r="L109" s="70"/>
      <c r="M109" s="70"/>
      <c r="N109" s="136"/>
      <c r="O109" s="123"/>
      <c r="P109" s="138"/>
      <c r="Q109" s="73"/>
      <c r="R109" s="134"/>
    </row>
    <row r="110" spans="1:18" ht="80.25" customHeight="1" x14ac:dyDescent="0.35">
      <c r="A110" s="69" t="s">
        <v>104</v>
      </c>
      <c r="B110" s="132"/>
      <c r="C110" s="129"/>
      <c r="D110" s="78" t="s">
        <v>300</v>
      </c>
      <c r="E110" s="70"/>
      <c r="F110" s="70"/>
      <c r="G110" s="146"/>
      <c r="H110" s="123"/>
      <c r="I110" s="138"/>
      <c r="J110" s="97"/>
      <c r="K110" s="134"/>
      <c r="L110" s="70"/>
      <c r="M110" s="70"/>
      <c r="N110" s="136"/>
      <c r="O110" s="123"/>
      <c r="P110" s="138"/>
      <c r="Q110" s="73"/>
      <c r="R110" s="134"/>
    </row>
    <row r="111" spans="1:18" ht="80.25" customHeight="1" x14ac:dyDescent="0.35">
      <c r="A111" s="69" t="s">
        <v>204</v>
      </c>
      <c r="B111" s="132"/>
      <c r="C111" s="123" t="s">
        <v>197</v>
      </c>
      <c r="D111" s="78" t="s">
        <v>194</v>
      </c>
      <c r="E111" s="70"/>
      <c r="F111" s="70"/>
      <c r="G111" s="146"/>
      <c r="H111" s="123"/>
      <c r="I111" s="126"/>
      <c r="J111" s="97"/>
      <c r="K111" s="134"/>
      <c r="L111" s="70"/>
      <c r="M111" s="70"/>
      <c r="N111" s="135"/>
      <c r="O111" s="123"/>
      <c r="P111" s="138"/>
      <c r="Q111" s="71"/>
      <c r="R111" s="134"/>
    </row>
    <row r="112" spans="1:18" ht="80.25" customHeight="1" x14ac:dyDescent="0.35">
      <c r="A112" s="69" t="s">
        <v>205</v>
      </c>
      <c r="B112" s="132"/>
      <c r="C112" s="123"/>
      <c r="D112" s="78" t="s">
        <v>195</v>
      </c>
      <c r="E112" s="70"/>
      <c r="F112" s="70"/>
      <c r="G112" s="146"/>
      <c r="H112" s="123"/>
      <c r="I112" s="141"/>
      <c r="J112" s="97"/>
      <c r="K112" s="134"/>
      <c r="L112" s="70"/>
      <c r="M112" s="70"/>
      <c r="N112" s="136"/>
      <c r="O112" s="123"/>
      <c r="P112" s="138"/>
      <c r="Q112" s="71"/>
      <c r="R112" s="134"/>
    </row>
    <row r="113" spans="1:18" ht="80.25" customHeight="1" x14ac:dyDescent="0.35">
      <c r="A113" s="69" t="s">
        <v>206</v>
      </c>
      <c r="B113" s="132"/>
      <c r="C113" s="123"/>
      <c r="D113" s="78" t="s">
        <v>196</v>
      </c>
      <c r="E113" s="70"/>
      <c r="F113" s="70"/>
      <c r="G113" s="146"/>
      <c r="H113" s="123"/>
      <c r="I113" s="127"/>
      <c r="J113" s="70"/>
      <c r="K113" s="134"/>
      <c r="L113" s="70"/>
      <c r="M113" s="70"/>
      <c r="N113" s="137"/>
      <c r="O113" s="123"/>
      <c r="P113" s="138"/>
      <c r="Q113" s="71"/>
      <c r="R113" s="134"/>
    </row>
    <row r="114" spans="1:18" ht="20.25" customHeight="1" x14ac:dyDescent="0.35">
      <c r="A114" s="79"/>
      <c r="B114" s="80"/>
      <c r="C114" s="81"/>
      <c r="D114" s="80"/>
      <c r="E114" s="79"/>
      <c r="F114" s="79"/>
      <c r="G114" s="82"/>
      <c r="H114" s="81"/>
      <c r="I114" s="83"/>
      <c r="J114" s="83"/>
      <c r="K114" s="102"/>
      <c r="L114" s="81"/>
      <c r="M114" s="81"/>
      <c r="N114" s="82"/>
      <c r="O114" s="81"/>
      <c r="P114" s="83"/>
      <c r="Q114" s="83"/>
      <c r="R114" s="102"/>
    </row>
    <row r="115" spans="1:18" ht="200.25" customHeight="1" x14ac:dyDescent="0.35">
      <c r="A115" s="79"/>
      <c r="B115" s="84" t="s">
        <v>261</v>
      </c>
      <c r="C115" s="132"/>
      <c r="D115" s="132"/>
      <c r="E115" s="132"/>
      <c r="F115" s="132"/>
      <c r="G115" s="132"/>
      <c r="H115" s="132"/>
      <c r="I115" s="132"/>
      <c r="J115" s="132"/>
      <c r="K115" s="132"/>
      <c r="L115" s="115" t="s">
        <v>262</v>
      </c>
      <c r="M115" s="117"/>
      <c r="N115" s="163"/>
      <c r="O115" s="164"/>
      <c r="P115" s="164"/>
      <c r="Q115" s="164"/>
      <c r="R115" s="165"/>
    </row>
    <row r="116" spans="1:18" ht="49" customHeight="1" x14ac:dyDescent="0.35">
      <c r="A116" s="79"/>
      <c r="B116" s="60" t="s">
        <v>284</v>
      </c>
      <c r="C116" s="120"/>
      <c r="D116" s="121"/>
      <c r="E116" s="64"/>
      <c r="F116" s="64"/>
      <c r="G116" s="64"/>
      <c r="H116" s="64"/>
      <c r="I116" s="64"/>
      <c r="J116" s="64"/>
      <c r="K116" s="64"/>
      <c r="L116" s="123" t="s">
        <v>285</v>
      </c>
      <c r="M116" s="123"/>
      <c r="N116" s="75"/>
      <c r="O116" s="81"/>
      <c r="P116" s="83"/>
      <c r="Q116" s="83"/>
      <c r="R116" s="102"/>
    </row>
    <row r="118" spans="1:18" ht="16" customHeight="1" x14ac:dyDescent="0.35">
      <c r="B118" s="151" t="s">
        <v>123</v>
      </c>
      <c r="C118" s="151"/>
      <c r="D118" s="151"/>
      <c r="E118" s="151"/>
      <c r="F118" s="151"/>
      <c r="G118" s="151"/>
      <c r="H118" s="151"/>
    </row>
    <row r="119" spans="1:18" x14ac:dyDescent="0.35">
      <c r="B119" s="44" t="s">
        <v>219</v>
      </c>
      <c r="E119" s="43"/>
      <c r="F119" s="43"/>
      <c r="H119" s="48"/>
    </row>
    <row r="120" spans="1:18" x14ac:dyDescent="0.35">
      <c r="B120" s="44" t="s">
        <v>221</v>
      </c>
      <c r="E120" s="43"/>
      <c r="F120" s="43"/>
      <c r="H120" s="48"/>
    </row>
    <row r="121" spans="1:18" x14ac:dyDescent="0.35">
      <c r="B121" s="44" t="s">
        <v>263</v>
      </c>
      <c r="E121" s="43"/>
      <c r="F121" s="43"/>
      <c r="H121" s="48"/>
    </row>
    <row r="122" spans="1:18" x14ac:dyDescent="0.35">
      <c r="E122" s="43"/>
      <c r="F122" s="43"/>
      <c r="H122" s="48"/>
    </row>
    <row r="123" spans="1:18" x14ac:dyDescent="0.35">
      <c r="B123" s="44" t="s">
        <v>108</v>
      </c>
      <c r="C123" s="94"/>
      <c r="E123" s="53"/>
      <c r="F123" s="53"/>
    </row>
    <row r="124" spans="1:18" x14ac:dyDescent="0.35">
      <c r="B124" s="87"/>
      <c r="C124" s="85"/>
      <c r="D124" s="87"/>
      <c r="E124" s="53"/>
      <c r="F124" s="53"/>
    </row>
    <row r="125" spans="1:18" x14ac:dyDescent="0.35">
      <c r="B125" s="87" t="s">
        <v>109</v>
      </c>
      <c r="C125" s="85"/>
      <c r="D125" s="87"/>
      <c r="E125" s="53"/>
      <c r="F125" s="53"/>
    </row>
    <row r="126" spans="1:18" x14ac:dyDescent="0.35">
      <c r="B126" s="87"/>
      <c r="C126" s="85"/>
      <c r="D126" s="87"/>
      <c r="E126" s="53"/>
      <c r="F126" s="53"/>
    </row>
    <row r="127" spans="1:18" x14ac:dyDescent="0.35">
      <c r="B127" s="87"/>
      <c r="C127" s="85"/>
      <c r="D127" s="87"/>
      <c r="E127" s="53"/>
      <c r="F127" s="53"/>
    </row>
    <row r="128" spans="1:18" x14ac:dyDescent="0.35">
      <c r="B128" s="87"/>
      <c r="C128" s="85"/>
      <c r="D128" s="87"/>
      <c r="E128" s="53"/>
      <c r="F128" s="53"/>
    </row>
    <row r="129" spans="2:6" x14ac:dyDescent="0.35">
      <c r="B129" s="87"/>
      <c r="C129" s="85"/>
      <c r="D129" s="87"/>
      <c r="E129" s="53"/>
      <c r="F129" s="53"/>
    </row>
    <row r="130" spans="2:6" x14ac:dyDescent="0.35">
      <c r="B130" s="87"/>
      <c r="C130" s="85"/>
      <c r="D130" s="87"/>
      <c r="E130" s="53"/>
      <c r="F130" s="53"/>
    </row>
    <row r="131" spans="2:6" x14ac:dyDescent="0.35">
      <c r="B131" s="87"/>
      <c r="C131" s="85"/>
      <c r="D131" s="87"/>
      <c r="E131" s="53"/>
      <c r="F131" s="53"/>
    </row>
    <row r="132" spans="2:6" x14ac:dyDescent="0.35">
      <c r="B132" s="88" t="s">
        <v>110</v>
      </c>
      <c r="C132" s="85"/>
      <c r="D132" s="88" t="s">
        <v>110</v>
      </c>
      <c r="E132" s="53"/>
      <c r="F132" s="53"/>
    </row>
    <row r="133" spans="2:6" x14ac:dyDescent="0.35">
      <c r="B133" s="89" t="s">
        <v>230</v>
      </c>
      <c r="C133" s="85"/>
      <c r="D133" s="89" t="s">
        <v>229</v>
      </c>
      <c r="E133" s="53"/>
      <c r="F133" s="53"/>
    </row>
    <row r="134" spans="2:6" x14ac:dyDescent="0.35">
      <c r="B134" s="86"/>
      <c r="C134" s="85"/>
      <c r="D134" s="86"/>
      <c r="E134" s="53"/>
      <c r="F134" s="53"/>
    </row>
    <row r="135" spans="2:6" x14ac:dyDescent="0.35">
      <c r="B135" s="86"/>
      <c r="C135" s="85"/>
      <c r="D135" s="86"/>
      <c r="E135" s="53"/>
      <c r="F135" s="53"/>
    </row>
    <row r="136" spans="2:6" x14ac:dyDescent="0.35">
      <c r="B136" s="86"/>
      <c r="C136" s="85"/>
      <c r="D136" s="86"/>
      <c r="E136" s="53"/>
      <c r="F136" s="53"/>
    </row>
    <row r="137" spans="2:6" x14ac:dyDescent="0.35">
      <c r="B137" s="86"/>
      <c r="C137" s="85"/>
      <c r="D137" s="86"/>
      <c r="E137" s="53"/>
      <c r="F137" s="53"/>
    </row>
    <row r="138" spans="2:6" x14ac:dyDescent="0.35">
      <c r="B138" s="86"/>
      <c r="C138" s="85"/>
      <c r="D138" s="86"/>
      <c r="E138" s="53"/>
      <c r="F138" s="53"/>
    </row>
    <row r="139" spans="2:6" x14ac:dyDescent="0.35">
      <c r="B139" s="86"/>
      <c r="C139" s="85"/>
      <c r="D139" s="86"/>
      <c r="E139" s="53"/>
      <c r="F139" s="53"/>
    </row>
    <row r="140" spans="2:6" x14ac:dyDescent="0.35">
      <c r="B140" s="86"/>
      <c r="C140" s="85"/>
      <c r="D140" s="86"/>
      <c r="E140" s="53"/>
      <c r="F140" s="53"/>
    </row>
    <row r="141" spans="2:6" x14ac:dyDescent="0.35">
      <c r="B141" s="88" t="s">
        <v>110</v>
      </c>
      <c r="C141" s="85"/>
      <c r="D141" s="88" t="s">
        <v>110</v>
      </c>
      <c r="E141" s="53"/>
      <c r="F141" s="53"/>
    </row>
    <row r="142" spans="2:6" x14ac:dyDescent="0.35">
      <c r="B142" s="89" t="s">
        <v>226</v>
      </c>
      <c r="C142" s="85"/>
      <c r="D142" s="89" t="s">
        <v>227</v>
      </c>
      <c r="E142" s="53"/>
      <c r="F142" s="53"/>
    </row>
    <row r="143" spans="2:6" x14ac:dyDescent="0.35">
      <c r="B143" s="86"/>
      <c r="C143" s="85"/>
      <c r="D143" s="86"/>
      <c r="E143" s="53"/>
      <c r="F143" s="53"/>
    </row>
  </sheetData>
  <sheetProtection algorithmName="SHA-512" hashValue="iw6p6NkgbviHQaXoaDQ3kEbaYE+ysbCv+i5XGMMqF5IX+63rNS3do7/dsh26WgPjhiQL86yKjhubmxcx7xJiNw==" saltValue="hxdr2Lp3W3l0TXdr97DChg==" spinCount="100000" sheet="1" objects="1" scenarios="1" selectLockedCells="1" selectUnlockedCells="1"/>
  <protectedRanges>
    <protectedRange sqref="N116" name="Range10"/>
    <protectedRange sqref="C115:C116 B126:D142 B123:C123" name="Range3"/>
    <protectedRange sqref="C4:D9" name="Range2"/>
    <protectedRange sqref="E40:F113" name="Range4"/>
    <protectedRange sqref="G40:G113" name="Range5"/>
    <protectedRange sqref="I40:I49 H50:H55 I56:I65 H66 I68 H72 I73 H75:H113" name="Range6"/>
    <protectedRange sqref="J40:N113" name="Range7"/>
    <protectedRange sqref="P40:P49 O50:O55 P56:P65 O66 P68 O72 P73 O75:O113" name="Range8"/>
    <protectedRange sqref="Q40:R113" name="Range9"/>
  </protectedRanges>
  <mergeCells count="315">
    <mergeCell ref="B15:C15"/>
    <mergeCell ref="D15:F15"/>
    <mergeCell ref="C34:F34"/>
    <mergeCell ref="L115:M115"/>
    <mergeCell ref="N115:R115"/>
    <mergeCell ref="L116:M116"/>
    <mergeCell ref="J32:K32"/>
    <mergeCell ref="J33:K33"/>
    <mergeCell ref="H15:I15"/>
    <mergeCell ref="J15:K15"/>
    <mergeCell ref="H31:K31"/>
    <mergeCell ref="N95:N107"/>
    <mergeCell ref="O95:O107"/>
    <mergeCell ref="P95:P107"/>
    <mergeCell ref="R95:R107"/>
    <mergeCell ref="N93:N94"/>
    <mergeCell ref="O93:O94"/>
    <mergeCell ref="P93:P94"/>
    <mergeCell ref="R93:R94"/>
    <mergeCell ref="N88:N89"/>
    <mergeCell ref="O88:O89"/>
    <mergeCell ref="P88:P89"/>
    <mergeCell ref="R88:R89"/>
    <mergeCell ref="K77:K78"/>
    <mergeCell ref="H10:K10"/>
    <mergeCell ref="E38:F38"/>
    <mergeCell ref="B14:F14"/>
    <mergeCell ref="D13:F13"/>
    <mergeCell ref="D12:F12"/>
    <mergeCell ref="B11:F11"/>
    <mergeCell ref="L38:M38"/>
    <mergeCell ref="E16:F16"/>
    <mergeCell ref="E17:F17"/>
    <mergeCell ref="E20:F20"/>
    <mergeCell ref="E21:F21"/>
    <mergeCell ref="E22:F22"/>
    <mergeCell ref="D19:F19"/>
    <mergeCell ref="B18:F18"/>
    <mergeCell ref="H19:I19"/>
    <mergeCell ref="J19:K19"/>
    <mergeCell ref="H18:K18"/>
    <mergeCell ref="H14:K14"/>
    <mergeCell ref="J13:K13"/>
    <mergeCell ref="J12:K12"/>
    <mergeCell ref="H11:K11"/>
    <mergeCell ref="D32:F32"/>
    <mergeCell ref="D33:F33"/>
    <mergeCell ref="B31:F31"/>
    <mergeCell ref="R75:R76"/>
    <mergeCell ref="N77:N78"/>
    <mergeCell ref="A1:R1"/>
    <mergeCell ref="A2:R2"/>
    <mergeCell ref="E36:R36"/>
    <mergeCell ref="D36:D39"/>
    <mergeCell ref="C36:C39"/>
    <mergeCell ref="B36:B39"/>
    <mergeCell ref="A36:A39"/>
    <mergeCell ref="N48:N49"/>
    <mergeCell ref="O48:O49"/>
    <mergeCell ref="P48:P49"/>
    <mergeCell ref="R48:R49"/>
    <mergeCell ref="B19:C19"/>
    <mergeCell ref="L37:R37"/>
    <mergeCell ref="N38:N39"/>
    <mergeCell ref="O38:P38"/>
    <mergeCell ref="N40:N41"/>
    <mergeCell ref="O40:O41"/>
    <mergeCell ref="E37:K37"/>
    <mergeCell ref="P40:P41"/>
    <mergeCell ref="R40:R41"/>
    <mergeCell ref="B48:B55"/>
    <mergeCell ref="H42:H43"/>
    <mergeCell ref="R90:R92"/>
    <mergeCell ref="P90:P92"/>
    <mergeCell ref="O90:O92"/>
    <mergeCell ref="N90:N92"/>
    <mergeCell ref="K81:K84"/>
    <mergeCell ref="N81:N84"/>
    <mergeCell ref="O77:O78"/>
    <mergeCell ref="P77:P78"/>
    <mergeCell ref="R77:R78"/>
    <mergeCell ref="R79:R80"/>
    <mergeCell ref="P81:P84"/>
    <mergeCell ref="R81:R84"/>
    <mergeCell ref="K79:K80"/>
    <mergeCell ref="C115:K115"/>
    <mergeCell ref="B118:H118"/>
    <mergeCell ref="O81:O84"/>
    <mergeCell ref="O85:O87"/>
    <mergeCell ref="N62:N63"/>
    <mergeCell ref="O62:O63"/>
    <mergeCell ref="B66:B74"/>
    <mergeCell ref="C66:C67"/>
    <mergeCell ref="H66:H67"/>
    <mergeCell ref="I66:I67"/>
    <mergeCell ref="C68:C71"/>
    <mergeCell ref="G68:G71"/>
    <mergeCell ref="H68:H71"/>
    <mergeCell ref="B95:B113"/>
    <mergeCell ref="C95:C107"/>
    <mergeCell ref="G95:G107"/>
    <mergeCell ref="H95:H107"/>
    <mergeCell ref="N79:N80"/>
    <mergeCell ref="O79:O80"/>
    <mergeCell ref="G88:G89"/>
    <mergeCell ref="K75:K76"/>
    <mergeCell ref="K66:K67"/>
    <mergeCell ref="N75:N76"/>
    <mergeCell ref="N68:N71"/>
    <mergeCell ref="Q38:R38"/>
    <mergeCell ref="R73:R74"/>
    <mergeCell ref="J38:K38"/>
    <mergeCell ref="K73:K74"/>
    <mergeCell ref="P68:P71"/>
    <mergeCell ref="R68:R71"/>
    <mergeCell ref="N73:N74"/>
    <mergeCell ref="O73:O74"/>
    <mergeCell ref="P73:P74"/>
    <mergeCell ref="O44:O45"/>
    <mergeCell ref="P44:P45"/>
    <mergeCell ref="R44:R45"/>
    <mergeCell ref="O56:O57"/>
    <mergeCell ref="P56:P57"/>
    <mergeCell ref="R56:R57"/>
    <mergeCell ref="N64:N65"/>
    <mergeCell ref="O64:O65"/>
    <mergeCell ref="P64:P65"/>
    <mergeCell ref="R64:R65"/>
    <mergeCell ref="R42:R43"/>
    <mergeCell ref="N44:N45"/>
    <mergeCell ref="O68:O71"/>
    <mergeCell ref="N66:N67"/>
    <mergeCell ref="O66:O67"/>
    <mergeCell ref="R52:R55"/>
    <mergeCell ref="N42:N43"/>
    <mergeCell ref="O42:O43"/>
    <mergeCell ref="P42:P43"/>
    <mergeCell ref="R66:R67"/>
    <mergeCell ref="N52:N55"/>
    <mergeCell ref="N50:N51"/>
    <mergeCell ref="O50:O51"/>
    <mergeCell ref="P50:P51"/>
    <mergeCell ref="I42:I43"/>
    <mergeCell ref="K42:K43"/>
    <mergeCell ref="K52:K55"/>
    <mergeCell ref="P62:P63"/>
    <mergeCell ref="R62:R63"/>
    <mergeCell ref="R58:R59"/>
    <mergeCell ref="P58:P59"/>
    <mergeCell ref="O58:O59"/>
    <mergeCell ref="N58:N59"/>
    <mergeCell ref="R60:R61"/>
    <mergeCell ref="P60:P61"/>
    <mergeCell ref="O60:O61"/>
    <mergeCell ref="N60:N61"/>
    <mergeCell ref="N56:N57"/>
    <mergeCell ref="N46:N47"/>
    <mergeCell ref="O46:O47"/>
    <mergeCell ref="P46:P47"/>
    <mergeCell ref="R46:R47"/>
    <mergeCell ref="R50:R51"/>
    <mergeCell ref="O52:O55"/>
    <mergeCell ref="I56:I57"/>
    <mergeCell ref="I62:I63"/>
    <mergeCell ref="I58:I59"/>
    <mergeCell ref="P52:P55"/>
    <mergeCell ref="I111:I113"/>
    <mergeCell ref="I95:I107"/>
    <mergeCell ref="I88:I89"/>
    <mergeCell ref="B90:B94"/>
    <mergeCell ref="C93:C94"/>
    <mergeCell ref="G93:G94"/>
    <mergeCell ref="B85:B89"/>
    <mergeCell ref="C88:C89"/>
    <mergeCell ref="C85:C87"/>
    <mergeCell ref="C90:C92"/>
    <mergeCell ref="H108:H110"/>
    <mergeCell ref="I108:I110"/>
    <mergeCell ref="H93:H94"/>
    <mergeCell ref="I93:I94"/>
    <mergeCell ref="B75:B78"/>
    <mergeCell ref="C75:C76"/>
    <mergeCell ref="G75:G76"/>
    <mergeCell ref="H60:H61"/>
    <mergeCell ref="C108:C110"/>
    <mergeCell ref="C111:C113"/>
    <mergeCell ref="G108:G110"/>
    <mergeCell ref="B79:B84"/>
    <mergeCell ref="C79:C80"/>
    <mergeCell ref="G79:G80"/>
    <mergeCell ref="H79:H80"/>
    <mergeCell ref="C81:C84"/>
    <mergeCell ref="G81:G84"/>
    <mergeCell ref="B56:B65"/>
    <mergeCell ref="C56:C57"/>
    <mergeCell ref="G56:G57"/>
    <mergeCell ref="H56:H57"/>
    <mergeCell ref="C62:C63"/>
    <mergeCell ref="G62:G63"/>
    <mergeCell ref="H62:H63"/>
    <mergeCell ref="C58:C59"/>
    <mergeCell ref="C60:C61"/>
    <mergeCell ref="G58:G59"/>
    <mergeCell ref="G60:G61"/>
    <mergeCell ref="C77:C78"/>
    <mergeCell ref="G77:G78"/>
    <mergeCell ref="I77:I78"/>
    <mergeCell ref="H77:H78"/>
    <mergeCell ref="I52:I55"/>
    <mergeCell ref="K58:K59"/>
    <mergeCell ref="K60:K61"/>
    <mergeCell ref="K62:K63"/>
    <mergeCell ref="K64:K65"/>
    <mergeCell ref="G64:G65"/>
    <mergeCell ref="C52:C55"/>
    <mergeCell ref="G52:G55"/>
    <mergeCell ref="H52:H55"/>
    <mergeCell ref="H58:H59"/>
    <mergeCell ref="I60:I61"/>
    <mergeCell ref="G73:G74"/>
    <mergeCell ref="H73:H74"/>
    <mergeCell ref="I73:I74"/>
    <mergeCell ref="G66:G67"/>
    <mergeCell ref="I68:I71"/>
    <mergeCell ref="H75:H76"/>
    <mergeCell ref="I75:I76"/>
    <mergeCell ref="K68:K71"/>
    <mergeCell ref="K93:K94"/>
    <mergeCell ref="H88:H89"/>
    <mergeCell ref="H81:H84"/>
    <mergeCell ref="I81:I84"/>
    <mergeCell ref="I79:I80"/>
    <mergeCell ref="K56:K57"/>
    <mergeCell ref="P108:P110"/>
    <mergeCell ref="N108:N110"/>
    <mergeCell ref="O108:O110"/>
    <mergeCell ref="H64:H65"/>
    <mergeCell ref="I64:I65"/>
    <mergeCell ref="P66:P67"/>
    <mergeCell ref="P79:P80"/>
    <mergeCell ref="O75:O76"/>
    <mergeCell ref="P75:P76"/>
    <mergeCell ref="C44:C45"/>
    <mergeCell ref="G44:G45"/>
    <mergeCell ref="H44:H45"/>
    <mergeCell ref="I44:I45"/>
    <mergeCell ref="K44:K45"/>
    <mergeCell ref="K48:K49"/>
    <mergeCell ref="H50:H51"/>
    <mergeCell ref="I50:I51"/>
    <mergeCell ref="K50:K51"/>
    <mergeCell ref="C48:C49"/>
    <mergeCell ref="G48:G49"/>
    <mergeCell ref="H48:H49"/>
    <mergeCell ref="I48:I49"/>
    <mergeCell ref="C50:C51"/>
    <mergeCell ref="G50:G51"/>
    <mergeCell ref="I34:K34"/>
    <mergeCell ref="C73:C74"/>
    <mergeCell ref="R111:R113"/>
    <mergeCell ref="O111:O113"/>
    <mergeCell ref="K111:K113"/>
    <mergeCell ref="N111:N113"/>
    <mergeCell ref="P111:P113"/>
    <mergeCell ref="G85:G87"/>
    <mergeCell ref="H85:H87"/>
    <mergeCell ref="I85:I87"/>
    <mergeCell ref="K85:K87"/>
    <mergeCell ref="G90:G92"/>
    <mergeCell ref="K90:K92"/>
    <mergeCell ref="I90:I92"/>
    <mergeCell ref="H90:H92"/>
    <mergeCell ref="R85:R87"/>
    <mergeCell ref="P85:P87"/>
    <mergeCell ref="N85:N87"/>
    <mergeCell ref="K95:K107"/>
    <mergeCell ref="K88:K89"/>
    <mergeCell ref="K108:K110"/>
    <mergeCell ref="G111:G113"/>
    <mergeCell ref="H111:H113"/>
    <mergeCell ref="R108:R110"/>
    <mergeCell ref="D30:F30"/>
    <mergeCell ref="D29:F29"/>
    <mergeCell ref="D28:F28"/>
    <mergeCell ref="J30:K30"/>
    <mergeCell ref="J29:K29"/>
    <mergeCell ref="J28:K28"/>
    <mergeCell ref="B10:F10"/>
    <mergeCell ref="C116:D116"/>
    <mergeCell ref="G38:G39"/>
    <mergeCell ref="H38:I38"/>
    <mergeCell ref="C46:C47"/>
    <mergeCell ref="G46:G47"/>
    <mergeCell ref="H46:H47"/>
    <mergeCell ref="I46:I47"/>
    <mergeCell ref="K46:K47"/>
    <mergeCell ref="B40:B47"/>
    <mergeCell ref="C40:C41"/>
    <mergeCell ref="G40:G41"/>
    <mergeCell ref="H40:H41"/>
    <mergeCell ref="I40:I41"/>
    <mergeCell ref="K40:K41"/>
    <mergeCell ref="C42:C43"/>
    <mergeCell ref="G42:G43"/>
    <mergeCell ref="C64:C65"/>
    <mergeCell ref="H27:K27"/>
    <mergeCell ref="B23:F23"/>
    <mergeCell ref="B24:C24"/>
    <mergeCell ref="D24:F24"/>
    <mergeCell ref="H24:I24"/>
    <mergeCell ref="H23:K23"/>
    <mergeCell ref="J24:K24"/>
    <mergeCell ref="B27:F27"/>
    <mergeCell ref="E26:F26"/>
    <mergeCell ref="E25:F25"/>
  </mergeCells>
  <phoneticPr fontId="9" type="noConversion"/>
  <dataValidations count="9">
    <dataValidation type="list" allowBlank="1" showInputMessage="1" showErrorMessage="1" sqref="Q77:Q84 K85 J64:K65 R93:R108 J77:J113 K93:K108 Q60:R60 Q111:R111 K111 K60 K50:K58 K77:K81 K88:K90 R50:R58 R77:R81 Q85:R85 R88:R90 Q112:Q113 Q50:Q59 Q86:Q110 Q40:R47 Q61 Q64:R65 Q68:R71 J50:J61 J40:K47 J68:K71 R114 K114" xr:uid="{00000000-0002-0000-0100-000000000000}">
      <formula1>"Lokal/Wilayah,Nasional,Internasional"</formula1>
    </dataValidation>
    <dataValidation type="list" allowBlank="1" showInputMessage="1" showErrorMessage="1" sqref="H85 H66:H67 I62:I65 H72 O93:O108 H93:H108 O66:O67 O72 P62:P65 P73:P74 P60 O111 H111 I60 H114 H88:H90 H75:H81 I68:I71 O75:O81 O85 O88:O90 P68:P71 I73:I74 I40:I49 P40:P49 H50:H55 I56:I58 P56:P58 O50:O55 O114" xr:uid="{00000000-0002-0000-0100-000001000000}">
      <formula1>"Sesuai,Melampaui"</formula1>
    </dataValidation>
    <dataValidation type="list" allowBlank="1" showInputMessage="1" showErrorMessage="1" sqref="E114:F114 L114:M114" xr:uid="{00000000-0002-0000-0100-000002000000}">
      <formula1>"Meet the indicator,Not meet the indicator"</formula1>
    </dataValidation>
    <dataValidation type="list" allowBlank="1" showInputMessage="1" showErrorMessage="1" sqref="Q48:R49 Q62:R63 Q66:R67 Q72:R76 J48:K49 J62:K63 J66:K67 J72:K76" xr:uid="{00000000-0002-0000-0100-000003000000}">
      <formula1>"Lokal/Wilayah,Nasional"</formula1>
    </dataValidation>
    <dataValidation type="list" allowBlank="1" showInputMessage="1" showErrorMessage="1" sqref="C116:D116 N116" xr:uid="{2DFFC636-AB71-1A42-8550-B7ECFD3D0FF8}">
      <formula1>"LANJUT ASESMEN LAPANGAN,TIDAK LANJUT ASESMEN LAPANGAN"</formula1>
    </dataValidation>
    <dataValidation type="list" showInputMessage="1" showErrorMessage="1" errorTitle="Error" error="Silahkan Pilih Salah Satu_x000a_" sqref="M40:M113" xr:uid="{2F1E58CD-613E-3244-BB9A-31EBBD846142}">
      <formula1>IF(ISBLANK(L40),allowed,not_allowed)</formula1>
    </dataValidation>
    <dataValidation type="list" showInputMessage="1" showErrorMessage="1" errorTitle="Error" error="Silahkan Pilih Salah Satu" sqref="E40:E113" xr:uid="{EC198B02-8C9A-469E-BB35-AF95ED5B4FEA}">
      <formula1>IF(ISBLANK(F40),allowed,not_allowed)</formula1>
    </dataValidation>
    <dataValidation type="list" showInputMessage="1" showErrorMessage="1" errorTitle="Error" error="Silahkan Pilih Salah Satu" sqref="F40:F113" xr:uid="{601809D6-12ED-4C83-9248-D6722C791A03}">
      <formula1>IF(ISBLANK(E40),allowed,not_allowed)</formula1>
    </dataValidation>
    <dataValidation type="list" showInputMessage="1" showErrorMessage="1" errorTitle="Error" error="Silahkan Pilih Salah Satu_x000a_" sqref="L40:L113" xr:uid="{E4E66443-CEFE-4865-A1D7-42D6DC607203}">
      <formula1>IF(ISBLANK(M40),allowed,not_allowed)</formula1>
    </dataValidation>
  </dataValidations>
  <pageMargins left="0.7" right="0.7" top="0.75" bottom="0.75" header="0.3" footer="0.3"/>
  <pageSetup paperSize="9" scale="22"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03EC-2054-994D-8875-3D3E56ACEDD1}">
  <dimension ref="A1:D64"/>
  <sheetViews>
    <sheetView zoomScale="70" zoomScaleNormal="70" workbookViewId="0">
      <selection activeCell="G11" sqref="G11"/>
    </sheetView>
  </sheetViews>
  <sheetFormatPr defaultColWidth="11" defaultRowHeight="15.5" x14ac:dyDescent="0.35"/>
  <cols>
    <col min="1" max="1" width="5.33203125" customWidth="1"/>
    <col min="2" max="2" width="30.1640625" bestFit="1" customWidth="1"/>
    <col min="3" max="3" width="3" customWidth="1"/>
    <col min="4" max="4" width="78.6640625" customWidth="1"/>
  </cols>
  <sheetData>
    <row r="1" spans="1:4" x14ac:dyDescent="0.35">
      <c r="A1" s="169" t="s">
        <v>265</v>
      </c>
      <c r="B1" s="169"/>
      <c r="C1" s="169"/>
      <c r="D1" s="169"/>
    </row>
    <row r="2" spans="1:4" x14ac:dyDescent="0.35">
      <c r="A2" s="169" t="s">
        <v>231</v>
      </c>
      <c r="B2" s="169"/>
      <c r="C2" s="169"/>
      <c r="D2" s="169"/>
    </row>
    <row r="4" spans="1:4" x14ac:dyDescent="0.35">
      <c r="B4" s="20" t="s">
        <v>266</v>
      </c>
      <c r="C4" t="s">
        <v>2</v>
      </c>
      <c r="D4" s="28">
        <f>'KA-AK'!D4</f>
        <v>0</v>
      </c>
    </row>
    <row r="5" spans="1:4" x14ac:dyDescent="0.35">
      <c r="B5" s="20" t="s">
        <v>267</v>
      </c>
      <c r="C5" t="s">
        <v>2</v>
      </c>
      <c r="D5" s="28">
        <f>'KA-AK'!D5</f>
        <v>0</v>
      </c>
    </row>
    <row r="6" spans="1:4" x14ac:dyDescent="0.35">
      <c r="B6" s="20" t="s">
        <v>268</v>
      </c>
      <c r="C6" t="s">
        <v>2</v>
      </c>
      <c r="D6" s="28">
        <f>'KA-AK'!D6</f>
        <v>0</v>
      </c>
    </row>
    <row r="7" spans="1:4" x14ac:dyDescent="0.35">
      <c r="B7" s="20" t="s">
        <v>269</v>
      </c>
      <c r="C7" t="s">
        <v>2</v>
      </c>
      <c r="D7" s="28">
        <f>'KA-AK'!D7</f>
        <v>0</v>
      </c>
    </row>
    <row r="8" spans="1:4" x14ac:dyDescent="0.35">
      <c r="B8" s="20" t="s">
        <v>289</v>
      </c>
      <c r="C8" t="s">
        <v>2</v>
      </c>
      <c r="D8" s="28">
        <f>'KA-AK'!D8</f>
        <v>0</v>
      </c>
    </row>
    <row r="9" spans="1:4" x14ac:dyDescent="0.35">
      <c r="B9" s="20" t="s">
        <v>271</v>
      </c>
      <c r="C9" t="s">
        <v>2</v>
      </c>
      <c r="D9" s="28"/>
    </row>
    <row r="11" spans="1:4" x14ac:dyDescent="0.35">
      <c r="B11" s="170" t="s">
        <v>296</v>
      </c>
      <c r="C11" s="170"/>
      <c r="D11" s="170"/>
    </row>
    <row r="12" spans="1:4" x14ac:dyDescent="0.35">
      <c r="B12" s="170"/>
      <c r="C12" s="170"/>
      <c r="D12" s="170"/>
    </row>
    <row r="13" spans="1:4" ht="37" customHeight="1" x14ac:dyDescent="0.35">
      <c r="B13" s="170" t="s">
        <v>272</v>
      </c>
      <c r="C13" s="170"/>
      <c r="D13" s="170"/>
    </row>
    <row r="15" spans="1:4" s="16" customFormat="1" ht="16" thickBot="1" x14ac:dyDescent="0.4">
      <c r="B15" s="33" t="s">
        <v>273</v>
      </c>
      <c r="C15" s="25"/>
    </row>
    <row r="16" spans="1:4" s="16" customFormat="1" ht="68.25" customHeight="1" thickBot="1" x14ac:dyDescent="0.4">
      <c r="A16" s="32"/>
      <c r="B16" s="166"/>
      <c r="C16" s="167"/>
      <c r="D16" s="168"/>
    </row>
    <row r="17" spans="1:4" s="16" customFormat="1" x14ac:dyDescent="0.35">
      <c r="A17" s="32"/>
      <c r="B17" s="32"/>
      <c r="C17" s="32"/>
      <c r="D17" s="1"/>
    </row>
    <row r="18" spans="1:4" s="16" customFormat="1" ht="16" thickBot="1" x14ac:dyDescent="0.4">
      <c r="A18" s="1"/>
      <c r="B18" s="34" t="s">
        <v>274</v>
      </c>
      <c r="C18" s="32"/>
      <c r="D18" s="1"/>
    </row>
    <row r="19" spans="1:4" s="16" customFormat="1" ht="70" customHeight="1" thickBot="1" x14ac:dyDescent="0.4">
      <c r="A19" s="30"/>
      <c r="B19" s="166"/>
      <c r="C19" s="167"/>
      <c r="D19" s="168"/>
    </row>
    <row r="20" spans="1:4" s="16" customFormat="1" x14ac:dyDescent="0.35">
      <c r="A20" s="25"/>
      <c r="B20" s="25"/>
      <c r="C20" s="25"/>
    </row>
    <row r="21" spans="1:4" s="16" customFormat="1" ht="16" thickBot="1" x14ac:dyDescent="0.4">
      <c r="B21" s="33" t="s">
        <v>275</v>
      </c>
      <c r="C21" s="25"/>
    </row>
    <row r="22" spans="1:4" s="16" customFormat="1" ht="70" customHeight="1" thickBot="1" x14ac:dyDescent="0.4">
      <c r="A22" s="31"/>
      <c r="B22" s="166"/>
      <c r="C22" s="167"/>
      <c r="D22" s="168"/>
    </row>
    <row r="23" spans="1:4" s="16" customFormat="1" x14ac:dyDescent="0.35">
      <c r="A23" s="25"/>
      <c r="B23" s="25"/>
      <c r="C23" s="25"/>
    </row>
    <row r="24" spans="1:4" s="16" customFormat="1" ht="16" thickBot="1" x14ac:dyDescent="0.4">
      <c r="B24" s="33" t="s">
        <v>276</v>
      </c>
      <c r="C24" s="25"/>
    </row>
    <row r="25" spans="1:4" s="16" customFormat="1" ht="70" customHeight="1" thickBot="1" x14ac:dyDescent="0.4">
      <c r="A25" s="29"/>
      <c r="B25" s="166"/>
      <c r="C25" s="167"/>
      <c r="D25" s="168"/>
    </row>
    <row r="26" spans="1:4" s="16" customFormat="1" x14ac:dyDescent="0.35">
      <c r="A26" s="25"/>
      <c r="B26" s="25"/>
      <c r="C26" s="25"/>
    </row>
    <row r="27" spans="1:4" s="16" customFormat="1" ht="16" thickBot="1" x14ac:dyDescent="0.4">
      <c r="B27" s="33" t="s">
        <v>277</v>
      </c>
      <c r="C27" s="25"/>
    </row>
    <row r="28" spans="1:4" s="16" customFormat="1" ht="70" customHeight="1" thickBot="1" x14ac:dyDescent="0.4">
      <c r="A28" s="29"/>
      <c r="B28" s="166"/>
      <c r="C28" s="167"/>
      <c r="D28" s="168"/>
    </row>
    <row r="29" spans="1:4" s="16" customFormat="1" x14ac:dyDescent="0.35">
      <c r="A29" s="25"/>
      <c r="B29" s="25"/>
      <c r="C29" s="25"/>
    </row>
    <row r="30" spans="1:4" s="16" customFormat="1" ht="16" thickBot="1" x14ac:dyDescent="0.4">
      <c r="B30" s="33" t="s">
        <v>278</v>
      </c>
      <c r="C30" s="25"/>
    </row>
    <row r="31" spans="1:4" s="16" customFormat="1" ht="70" customHeight="1" thickBot="1" x14ac:dyDescent="0.4">
      <c r="A31" s="29"/>
      <c r="B31" s="166"/>
      <c r="C31" s="167"/>
      <c r="D31" s="168"/>
    </row>
    <row r="32" spans="1:4" s="16" customFormat="1" x14ac:dyDescent="0.35">
      <c r="A32" s="25"/>
      <c r="B32" s="25"/>
      <c r="C32" s="25"/>
    </row>
    <row r="33" spans="1:4" s="16" customFormat="1" ht="16" thickBot="1" x14ac:dyDescent="0.4">
      <c r="B33" s="33" t="s">
        <v>279</v>
      </c>
      <c r="C33" s="25"/>
    </row>
    <row r="34" spans="1:4" s="16" customFormat="1" ht="70" customHeight="1" thickBot="1" x14ac:dyDescent="0.4">
      <c r="A34" s="29"/>
      <c r="B34" s="166"/>
      <c r="C34" s="167"/>
      <c r="D34" s="168"/>
    </row>
    <row r="35" spans="1:4" s="16" customFormat="1" x14ac:dyDescent="0.35">
      <c r="A35" s="25"/>
      <c r="B35" s="25"/>
      <c r="C35" s="25"/>
    </row>
    <row r="36" spans="1:4" s="16" customFormat="1" ht="16" thickBot="1" x14ac:dyDescent="0.4">
      <c r="B36" s="33" t="s">
        <v>280</v>
      </c>
      <c r="C36" s="25"/>
    </row>
    <row r="37" spans="1:4" s="16" customFormat="1" ht="70" customHeight="1" thickBot="1" x14ac:dyDescent="0.4">
      <c r="A37" s="29"/>
      <c r="B37" s="166"/>
      <c r="C37" s="167"/>
      <c r="D37" s="168"/>
    </row>
    <row r="38" spans="1:4" s="16" customFormat="1" x14ac:dyDescent="0.35">
      <c r="A38" s="25"/>
      <c r="B38" s="25"/>
      <c r="C38" s="25"/>
    </row>
    <row r="39" spans="1:4" s="16" customFormat="1" ht="16" thickBot="1" x14ac:dyDescent="0.4">
      <c r="B39" s="33" t="s">
        <v>281</v>
      </c>
      <c r="C39" s="25"/>
    </row>
    <row r="40" spans="1:4" s="16" customFormat="1" ht="70" customHeight="1" thickBot="1" x14ac:dyDescent="0.4">
      <c r="A40" s="29"/>
      <c r="B40" s="166"/>
      <c r="C40" s="167"/>
      <c r="D40" s="168"/>
    </row>
    <row r="41" spans="1:4" ht="16" thickBot="1" x14ac:dyDescent="0.4">
      <c r="A41" s="21"/>
      <c r="B41" s="21"/>
      <c r="C41" s="21"/>
    </row>
    <row r="42" spans="1:4" ht="238" customHeight="1" thickBot="1" x14ac:dyDescent="0.4">
      <c r="A42" s="22"/>
      <c r="B42" s="38" t="s">
        <v>283</v>
      </c>
      <c r="C42" s="36" t="s">
        <v>2</v>
      </c>
      <c r="D42" s="42"/>
    </row>
    <row r="43" spans="1:4" ht="31.5" thickBot="1" x14ac:dyDescent="0.4">
      <c r="A43" s="23"/>
      <c r="B43" s="39" t="s">
        <v>286</v>
      </c>
      <c r="C43" s="37" t="s">
        <v>2</v>
      </c>
      <c r="D43" s="41" t="s">
        <v>297</v>
      </c>
    </row>
    <row r="44" spans="1:4" x14ac:dyDescent="0.35">
      <c r="C44" s="24"/>
    </row>
    <row r="45" spans="1:4" x14ac:dyDescent="0.35">
      <c r="B45" s="40" t="s">
        <v>294</v>
      </c>
      <c r="C45" s="24"/>
      <c r="D45" t="s">
        <v>234</v>
      </c>
    </row>
    <row r="46" spans="1:4" x14ac:dyDescent="0.35">
      <c r="B46" s="40"/>
      <c r="C46" s="24"/>
    </row>
    <row r="47" spans="1:4" x14ac:dyDescent="0.35">
      <c r="B47" s="25" t="s">
        <v>287</v>
      </c>
    </row>
    <row r="48" spans="1:4" x14ac:dyDescent="0.35">
      <c r="B48" s="23"/>
      <c r="C48" s="24"/>
    </row>
    <row r="49" spans="1:3" x14ac:dyDescent="0.35">
      <c r="B49" s="23"/>
      <c r="C49" s="24"/>
    </row>
    <row r="50" spans="1:3" x14ac:dyDescent="0.35">
      <c r="B50" s="22"/>
      <c r="C50" s="24"/>
    </row>
    <row r="51" spans="1:3" x14ac:dyDescent="0.35">
      <c r="B51" s="26"/>
      <c r="C51" s="24"/>
    </row>
    <row r="52" spans="1:3" x14ac:dyDescent="0.35">
      <c r="A52" s="24"/>
      <c r="B52" s="26"/>
      <c r="C52" s="24" t="s">
        <v>288</v>
      </c>
    </row>
    <row r="53" spans="1:3" x14ac:dyDescent="0.35">
      <c r="B53" s="27" t="s">
        <v>292</v>
      </c>
    </row>
    <row r="54" spans="1:3" x14ac:dyDescent="0.35">
      <c r="B54" s="27"/>
    </row>
    <row r="58" spans="1:3" x14ac:dyDescent="0.35">
      <c r="C58" s="24" t="s">
        <v>288</v>
      </c>
    </row>
    <row r="59" spans="1:3" x14ac:dyDescent="0.35">
      <c r="B59" s="27" t="s">
        <v>293</v>
      </c>
    </row>
    <row r="64" spans="1:3" x14ac:dyDescent="0.35">
      <c r="C64" s="24" t="s">
        <v>288</v>
      </c>
    </row>
  </sheetData>
  <sheetProtection algorithmName="SHA-512" hashValue="AvoucnxkfO+Rrb5fBDB5kFTLVVTHW8TphcZU6eXvd6dpZwaEA55l7YYMgm9pZ3AmqnMCui1FvHa1WwejgPfhpw==" saltValue="DDtpZ82lzkwT7nT7IVpiEw==" spinCount="100000" sheet="1" objects="1" scenarios="1" selectLockedCells="1" selectUnlockedCells="1"/>
  <protectedRanges>
    <protectedRange sqref="D45 C52 C58 C64" name="Range4"/>
    <protectedRange sqref="B16 B19 B22 B25 B28 B31 B34 B37 B40 D42 D43" name="Range3"/>
    <protectedRange sqref="D9 B11:D12" name="Range2"/>
  </protectedRanges>
  <mergeCells count="13">
    <mergeCell ref="B40:D40"/>
    <mergeCell ref="B37:D37"/>
    <mergeCell ref="B34:D34"/>
    <mergeCell ref="B31:D31"/>
    <mergeCell ref="B28:D28"/>
    <mergeCell ref="B25:D25"/>
    <mergeCell ref="B22:D22"/>
    <mergeCell ref="B19:D19"/>
    <mergeCell ref="A1:D1"/>
    <mergeCell ref="A2:D2"/>
    <mergeCell ref="B16:D16"/>
    <mergeCell ref="B13:D13"/>
    <mergeCell ref="B11:D12"/>
  </mergeCells>
  <dataValidations count="1">
    <dataValidation type="list" allowBlank="1" showInputMessage="1" showErrorMessage="1" sqref="D43" xr:uid="{68761315-EB72-934A-A6B9-D294E71DA812}">
      <formula1>"LANJUT ASESMEN LAPANGAN,TIDAK LANJUT ASESMEN LAPANGAN"</formula1>
    </dataValidation>
  </dataValidations>
  <pageMargins left="0.7" right="0.7" top="0.75" bottom="0.75" header="0.3" footer="0.3"/>
  <pageSetup paperSize="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4"/>
  <sheetViews>
    <sheetView zoomScale="70" zoomScaleNormal="70" zoomScaleSheetLayoutView="50" workbookViewId="0">
      <selection activeCell="G20" sqref="G20"/>
    </sheetView>
  </sheetViews>
  <sheetFormatPr defaultColWidth="11" defaultRowHeight="15.5" x14ac:dyDescent="0.35"/>
  <cols>
    <col min="1" max="1" width="6" style="44" customWidth="1"/>
    <col min="2" max="2" width="33.33203125" style="44" customWidth="1"/>
    <col min="3" max="3" width="16.83203125" style="86" customWidth="1"/>
    <col min="4" max="4" width="66.5" style="86" customWidth="1"/>
    <col min="5" max="6" width="11.6640625" style="44" customWidth="1"/>
    <col min="7" max="7" width="61.33203125" style="48" customWidth="1"/>
    <col min="8" max="10" width="30.83203125" style="43" customWidth="1"/>
    <col min="11" max="11" width="30.83203125" style="49" customWidth="1"/>
    <col min="12" max="12" width="30.83203125" style="43" customWidth="1"/>
    <col min="13" max="16384" width="11" style="44"/>
  </cols>
  <sheetData>
    <row r="1" spans="1:17" ht="18.5" x14ac:dyDescent="0.35">
      <c r="A1" s="152" t="s">
        <v>233</v>
      </c>
      <c r="B1" s="152"/>
      <c r="C1" s="152"/>
      <c r="D1" s="152"/>
      <c r="E1" s="152"/>
      <c r="F1" s="152"/>
      <c r="G1" s="152"/>
      <c r="H1" s="152"/>
      <c r="I1" s="152"/>
      <c r="J1" s="152"/>
      <c r="K1" s="152"/>
    </row>
    <row r="2" spans="1:17" ht="18.5" x14ac:dyDescent="0.35">
      <c r="A2" s="152" t="s">
        <v>231</v>
      </c>
      <c r="B2" s="152"/>
      <c r="C2" s="152"/>
      <c r="D2" s="152"/>
      <c r="E2" s="152"/>
      <c r="F2" s="152"/>
      <c r="G2" s="152"/>
      <c r="H2" s="152"/>
      <c r="I2" s="152"/>
      <c r="J2" s="152"/>
      <c r="K2" s="152"/>
    </row>
    <row r="4" spans="1:17" x14ac:dyDescent="0.35">
      <c r="B4" s="45" t="s">
        <v>1</v>
      </c>
      <c r="C4" s="46" t="s">
        <v>2</v>
      </c>
      <c r="D4" s="47">
        <f>'KA-AK'!D4</f>
        <v>0</v>
      </c>
    </row>
    <row r="5" spans="1:17" x14ac:dyDescent="0.35">
      <c r="B5" s="45" t="s">
        <v>3</v>
      </c>
      <c r="C5" s="46" t="s">
        <v>2</v>
      </c>
      <c r="D5" s="47">
        <f>'KA-AK'!D5</f>
        <v>0</v>
      </c>
    </row>
    <row r="6" spans="1:17" x14ac:dyDescent="0.35">
      <c r="B6" s="45" t="s">
        <v>4</v>
      </c>
      <c r="C6" s="46" t="s">
        <v>2</v>
      </c>
      <c r="D6" s="47">
        <f>'KA-AK'!D6</f>
        <v>0</v>
      </c>
    </row>
    <row r="7" spans="1:17" x14ac:dyDescent="0.35">
      <c r="B7" s="45" t="s">
        <v>5</v>
      </c>
      <c r="C7" s="46" t="s">
        <v>2</v>
      </c>
      <c r="D7" s="47">
        <f>'KA-AK'!D7</f>
        <v>0</v>
      </c>
    </row>
    <row r="8" spans="1:17" x14ac:dyDescent="0.35">
      <c r="B8" s="50" t="s">
        <v>6</v>
      </c>
      <c r="C8" s="46" t="s">
        <v>2</v>
      </c>
      <c r="D8" s="47"/>
    </row>
    <row r="9" spans="1:17" x14ac:dyDescent="0.35">
      <c r="B9" s="50"/>
      <c r="C9" s="46"/>
      <c r="D9" s="47"/>
    </row>
    <row r="10" spans="1:17" ht="16" customHeight="1" x14ac:dyDescent="0.35">
      <c r="B10" s="119" t="s">
        <v>238</v>
      </c>
      <c r="C10" s="119"/>
      <c r="D10" s="119"/>
      <c r="E10" s="119"/>
      <c r="F10" s="119"/>
      <c r="G10" s="51"/>
      <c r="H10" s="44"/>
      <c r="I10" s="44"/>
      <c r="J10" s="52"/>
      <c r="K10" s="52"/>
      <c r="L10" s="53"/>
      <c r="Q10" s="54"/>
    </row>
    <row r="11" spans="1:17" ht="16" customHeight="1" x14ac:dyDescent="0.35">
      <c r="B11" s="119" t="s">
        <v>239</v>
      </c>
      <c r="C11" s="119"/>
      <c r="D11" s="119"/>
      <c r="E11" s="119"/>
      <c r="F11" s="119"/>
      <c r="G11" s="51"/>
      <c r="H11" s="44"/>
      <c r="I11" s="44"/>
      <c r="J11" s="52"/>
      <c r="K11" s="52"/>
      <c r="L11" s="53"/>
      <c r="Q11" s="54"/>
    </row>
    <row r="12" spans="1:17" x14ac:dyDescent="0.35">
      <c r="B12" s="55" t="s">
        <v>254</v>
      </c>
      <c r="C12" s="56">
        <f>COUNTA(E42:E115)</f>
        <v>0</v>
      </c>
      <c r="D12" s="171"/>
      <c r="E12" s="171"/>
      <c r="F12" s="171"/>
      <c r="G12" s="57"/>
      <c r="H12" s="44"/>
      <c r="I12" s="44"/>
      <c r="J12" s="52"/>
      <c r="K12" s="52"/>
      <c r="L12" s="53"/>
      <c r="Q12" s="54"/>
    </row>
    <row r="13" spans="1:17" ht="16" customHeight="1" x14ac:dyDescent="0.35">
      <c r="B13" s="55" t="s">
        <v>255</v>
      </c>
      <c r="C13" s="56">
        <f>COUNTA(F42:F115)</f>
        <v>0</v>
      </c>
      <c r="D13" s="157"/>
      <c r="E13" s="157"/>
      <c r="F13" s="157"/>
      <c r="G13" s="57"/>
      <c r="H13" s="44"/>
      <c r="I13" s="44"/>
      <c r="J13" s="52"/>
      <c r="K13" s="52"/>
      <c r="L13" s="53"/>
      <c r="Q13" s="54"/>
    </row>
    <row r="14" spans="1:17" ht="16" customHeight="1" x14ac:dyDescent="0.35">
      <c r="B14" s="119" t="s">
        <v>241</v>
      </c>
      <c r="C14" s="119"/>
      <c r="D14" s="119"/>
      <c r="E14" s="119"/>
      <c r="F14" s="119"/>
      <c r="G14" s="51"/>
      <c r="H14" s="44"/>
      <c r="I14" s="44"/>
      <c r="J14" s="52"/>
      <c r="K14" s="52"/>
      <c r="L14" s="53"/>
      <c r="Q14" s="54"/>
    </row>
    <row r="15" spans="1:17" ht="16" customHeight="1" x14ac:dyDescent="0.35">
      <c r="B15" s="160" t="s">
        <v>217</v>
      </c>
      <c r="C15" s="161"/>
      <c r="D15" s="160" t="s">
        <v>217</v>
      </c>
      <c r="E15" s="162"/>
      <c r="F15" s="161"/>
      <c r="G15" s="51"/>
      <c r="H15" s="44"/>
      <c r="I15" s="44"/>
      <c r="J15" s="52"/>
      <c r="K15" s="52"/>
      <c r="L15" s="53"/>
      <c r="Q15" s="54"/>
    </row>
    <row r="16" spans="1:17" x14ac:dyDescent="0.35">
      <c r="B16" s="55" t="s">
        <v>242</v>
      </c>
      <c r="C16" s="56">
        <f>COUNTIF(H42:H115,"Sesuai")</f>
        <v>0</v>
      </c>
      <c r="D16" s="55" t="s">
        <v>243</v>
      </c>
      <c r="E16" s="158">
        <f>COUNTIF(I42:I115,"Sesuai")</f>
        <v>0</v>
      </c>
      <c r="F16" s="158"/>
      <c r="G16" s="58"/>
      <c r="H16" s="44"/>
      <c r="I16" s="44"/>
      <c r="J16" s="52"/>
      <c r="K16" s="52"/>
      <c r="L16" s="53"/>
      <c r="Q16" s="54"/>
    </row>
    <row r="17" spans="2:17" x14ac:dyDescent="0.35">
      <c r="B17" s="55" t="s">
        <v>244</v>
      </c>
      <c r="C17" s="56">
        <f>COUNTIF(H42:H115,"Melampaui")</f>
        <v>0</v>
      </c>
      <c r="D17" s="55" t="s">
        <v>245</v>
      </c>
      <c r="E17" s="158">
        <f>COUNTIF(I42:I115,"Melampaui")</f>
        <v>0</v>
      </c>
      <c r="F17" s="158"/>
      <c r="G17" s="58"/>
      <c r="H17" s="44"/>
      <c r="I17" s="44"/>
      <c r="J17" s="52"/>
      <c r="K17" s="52"/>
      <c r="L17" s="53"/>
      <c r="Q17" s="54"/>
    </row>
    <row r="18" spans="2:17" ht="16" customHeight="1" x14ac:dyDescent="0.35">
      <c r="B18" s="110" t="s">
        <v>303</v>
      </c>
      <c r="C18" s="110"/>
      <c r="D18" s="110"/>
      <c r="E18" s="110"/>
      <c r="F18" s="110"/>
      <c r="G18" s="59"/>
      <c r="H18" s="44"/>
      <c r="I18" s="44"/>
      <c r="J18" s="52"/>
      <c r="K18" s="52"/>
      <c r="L18" s="53"/>
      <c r="Q18" s="54"/>
    </row>
    <row r="19" spans="2:17" ht="16" customHeight="1" x14ac:dyDescent="0.35">
      <c r="B19" s="109" t="s">
        <v>218</v>
      </c>
      <c r="C19" s="109"/>
      <c r="D19" s="109" t="s">
        <v>217</v>
      </c>
      <c r="E19" s="109"/>
      <c r="F19" s="109"/>
      <c r="G19" s="59"/>
      <c r="H19" s="44"/>
      <c r="I19" s="44"/>
      <c r="J19" s="52"/>
      <c r="K19" s="52"/>
      <c r="L19" s="53"/>
      <c r="Q19" s="54"/>
    </row>
    <row r="20" spans="2:17" x14ac:dyDescent="0.35">
      <c r="B20" s="60" t="s">
        <v>246</v>
      </c>
      <c r="C20" s="61">
        <f>COUNTIF(J42:J49,"Lokal/Wilayah")+COUNTIF(J52:J63,"Lokal/Wilayah")+COUNTIF(J66:J67,"Lokal/Wilayah")+COUNTIF(J70:J73,"Lokal/Wilayah")+COUNTIF(J79:J115,"Lokal/Wilayah")</f>
        <v>0</v>
      </c>
      <c r="D20" s="60" t="s">
        <v>246</v>
      </c>
      <c r="E20" s="159">
        <f>COUNTIF(K42:K49,"Lokal/Wilayah")+COUNTIF(K52:K63,"Lokal/Wilayah")+COUNTIF(K66,"Lokal/Wilayah")+COUNTIF(K70,"Lokal/Wilayah")+COUNTIF(K79:K115,"Lokal/Wilayah")</f>
        <v>0</v>
      </c>
      <c r="F20" s="159"/>
      <c r="G20" s="62"/>
      <c r="H20" s="44"/>
      <c r="I20" s="44"/>
      <c r="J20" s="52"/>
      <c r="K20" s="52"/>
      <c r="L20" s="53"/>
      <c r="Q20" s="54"/>
    </row>
    <row r="21" spans="2:17" ht="16" customHeight="1" x14ac:dyDescent="0.35">
      <c r="B21" s="60" t="s">
        <v>247</v>
      </c>
      <c r="C21" s="61">
        <f>COUNTIF(J42:J49,"Nasional")+COUNTIF(J52:J63,"Nasional")+COUNTIF(J66:J67,"Nasional")+COUNTIF(J70:J73,"Nasional")+COUNTIF(J79:J115,"Nasional")</f>
        <v>0</v>
      </c>
      <c r="D21" s="60" t="s">
        <v>247</v>
      </c>
      <c r="E21" s="159">
        <f>COUNTIF(K42:K49,"Nasional")+COUNTIF(K52:K63,"Nasional")+COUNTIF(K66,"Nasional")+COUNTIF(K70,"Nasional")+COUNTIF(K79:K115,"Nasional")</f>
        <v>0</v>
      </c>
      <c r="F21" s="159"/>
      <c r="G21" s="62"/>
      <c r="H21" s="44"/>
      <c r="I21" s="44"/>
      <c r="J21" s="52"/>
      <c r="K21" s="52"/>
      <c r="L21" s="53"/>
      <c r="Q21" s="54"/>
    </row>
    <row r="22" spans="2:17" ht="16" customHeight="1" x14ac:dyDescent="0.35">
      <c r="B22" s="60" t="s">
        <v>248</v>
      </c>
      <c r="C22" s="61">
        <f>COUNTIF(J42:J49,"Internasional")+COUNTIF(J52:J63,"Internasional")+COUNTIF(J66:J67,"Internasional")+COUNTIF(J70:J73,"Internasional")+COUNTIF(J79:J115,"Internasional")</f>
        <v>0</v>
      </c>
      <c r="D22" s="60" t="s">
        <v>248</v>
      </c>
      <c r="E22" s="159">
        <f>COUNTIF(K42:K49,"Internasional")+COUNTIF(K52:K63,"Internasional")+COUNTIF(K66,"Internasional")+COUNTIF(K70,"Internasional")+COUNTIF(K79:K115,"Internasional")</f>
        <v>0</v>
      </c>
      <c r="F22" s="159"/>
      <c r="G22" s="62"/>
      <c r="H22" s="44"/>
      <c r="I22" s="44"/>
      <c r="J22" s="52"/>
      <c r="K22" s="52"/>
      <c r="L22" s="53"/>
      <c r="Q22" s="54"/>
    </row>
    <row r="23" spans="2:17" ht="16" customHeight="1" x14ac:dyDescent="0.35">
      <c r="B23" s="106" t="s">
        <v>304</v>
      </c>
      <c r="C23" s="107"/>
      <c r="D23" s="107"/>
      <c r="E23" s="107"/>
      <c r="F23" s="108"/>
      <c r="G23" s="62"/>
      <c r="H23" s="44"/>
      <c r="I23" s="44"/>
      <c r="J23" s="52"/>
      <c r="K23" s="52"/>
      <c r="L23" s="53"/>
      <c r="Q23" s="54"/>
    </row>
    <row r="24" spans="2:17" ht="16" customHeight="1" x14ac:dyDescent="0.35">
      <c r="B24" s="109" t="s">
        <v>218</v>
      </c>
      <c r="C24" s="109"/>
      <c r="D24" s="109" t="s">
        <v>217</v>
      </c>
      <c r="E24" s="109"/>
      <c r="F24" s="109"/>
      <c r="G24" s="62"/>
      <c r="H24" s="44"/>
      <c r="I24" s="44"/>
      <c r="J24" s="52"/>
      <c r="K24" s="52"/>
      <c r="L24" s="53"/>
      <c r="Q24" s="54"/>
    </row>
    <row r="25" spans="2:17" ht="16" customHeight="1" x14ac:dyDescent="0.35">
      <c r="B25" s="60" t="s">
        <v>246</v>
      </c>
      <c r="C25" s="63">
        <f>COUNTIF(J50:J51,"Lokal/Wilayah")+COUNTIF(J64:J65,"Lokal/Wilayah")+COUNTIF(J68:J69,"Lokal/Wilayah")+COUNTIF(J74:J78,"Lokal/Wilayah")</f>
        <v>0</v>
      </c>
      <c r="D25" s="60" t="s">
        <v>246</v>
      </c>
      <c r="E25" s="113">
        <f>COUNTIF(K50,"Lokal/Wilayah")+COUNTIF(K64,"Lokal/Wilayah")+COUNTIF(K68,"Lokal/Wilayah")+COUNTIF(K74:K78,"Lokal/Wilayah")</f>
        <v>0</v>
      </c>
      <c r="F25" s="114"/>
      <c r="H25" s="44"/>
      <c r="I25" s="44"/>
      <c r="J25" s="52"/>
      <c r="K25" s="52"/>
      <c r="L25" s="53"/>
      <c r="Q25" s="54"/>
    </row>
    <row r="26" spans="2:17" ht="16" customHeight="1" x14ac:dyDescent="0.35">
      <c r="B26" s="60" t="s">
        <v>247</v>
      </c>
      <c r="C26" s="63">
        <f>COUNTIF(J50:J51,"Nasional")+COUNTIF(J64:J65,"Nasional")+COUNTIF(J68:J69,"Nasional")+COUNTIF(J74:J78,"Nasional")</f>
        <v>0</v>
      </c>
      <c r="D26" s="60" t="s">
        <v>247</v>
      </c>
      <c r="E26" s="113">
        <f>COUNTIF(K50,"Nasional")+COUNTIF(K64,"Nasional")+COUNTIF(K68,"Nasional")+COUNTIF(K74:K78,"Nasional")</f>
        <v>0</v>
      </c>
      <c r="F26" s="114"/>
      <c r="G26" s="62" t="s">
        <v>302</v>
      </c>
      <c r="H26" s="44"/>
      <c r="I26" s="44"/>
      <c r="J26" s="52"/>
      <c r="K26" s="52"/>
      <c r="L26" s="53"/>
      <c r="Q26" s="54"/>
    </row>
    <row r="27" spans="2:17" ht="16" customHeight="1" x14ac:dyDescent="0.35">
      <c r="B27" s="106" t="s">
        <v>301</v>
      </c>
      <c r="C27" s="107"/>
      <c r="D27" s="107"/>
      <c r="E27" s="107"/>
      <c r="F27" s="108"/>
      <c r="G27" s="62"/>
      <c r="H27" s="44"/>
      <c r="I27" s="44"/>
      <c r="J27" s="52"/>
      <c r="K27" s="52"/>
      <c r="L27" s="53"/>
      <c r="Q27" s="54"/>
    </row>
    <row r="28" spans="2:17" ht="16" customHeight="1" x14ac:dyDescent="0.35">
      <c r="B28" s="60" t="s">
        <v>246</v>
      </c>
      <c r="C28" s="61">
        <f>COUNTIF(K62,"Lokal/Wilayah")+COUNTIF(K90,"Lokal/Wilayah")+COUNTIF(K95:K115,"Lokal/Wilayah")</f>
        <v>0</v>
      </c>
      <c r="D28" s="111"/>
      <c r="E28" s="118"/>
      <c r="F28" s="112"/>
      <c r="G28" s="62"/>
      <c r="H28" s="44"/>
      <c r="I28" s="44"/>
      <c r="J28" s="52"/>
      <c r="K28" s="52"/>
      <c r="L28" s="53"/>
      <c r="Q28" s="54"/>
    </row>
    <row r="29" spans="2:17" ht="16" customHeight="1" x14ac:dyDescent="0.35">
      <c r="B29" s="60" t="s">
        <v>247</v>
      </c>
      <c r="C29" s="61">
        <f>COUNTIF(K62,"Nasional")+COUNTIF(K90,"Nasional")+COUNTIF(K95:K115,"Nasional")</f>
        <v>0</v>
      </c>
      <c r="D29" s="115"/>
      <c r="E29" s="116"/>
      <c r="F29" s="117"/>
      <c r="G29" s="62"/>
      <c r="H29" s="44"/>
      <c r="I29" s="44"/>
      <c r="J29" s="52"/>
      <c r="K29" s="52"/>
      <c r="L29" s="53"/>
      <c r="Q29" s="54"/>
    </row>
    <row r="30" spans="2:17" ht="16" customHeight="1" x14ac:dyDescent="0.35">
      <c r="B30" s="60" t="s">
        <v>248</v>
      </c>
      <c r="C30" s="61">
        <f>COUNTIF(K62,"Internasional")+COUNTIF(K90,"Internasional")+COUNTIF(K95:K115,"Internasional")</f>
        <v>0</v>
      </c>
      <c r="D30" s="115"/>
      <c r="E30" s="116"/>
      <c r="F30" s="117"/>
      <c r="G30" s="62"/>
      <c r="H30" s="44"/>
      <c r="I30" s="44"/>
      <c r="J30" s="52"/>
      <c r="K30" s="52"/>
      <c r="L30" s="53"/>
      <c r="Q30" s="54"/>
    </row>
    <row r="31" spans="2:17" x14ac:dyDescent="0.35">
      <c r="B31" s="106" t="s">
        <v>256</v>
      </c>
      <c r="C31" s="107"/>
      <c r="D31" s="107"/>
      <c r="E31" s="107"/>
      <c r="F31" s="108"/>
      <c r="G31" s="62"/>
      <c r="H31" s="44"/>
      <c r="I31" s="44"/>
      <c r="J31" s="52"/>
      <c r="K31" s="52"/>
      <c r="L31" s="53"/>
      <c r="Q31" s="54"/>
    </row>
    <row r="32" spans="2:17" ht="16" customHeight="1" x14ac:dyDescent="0.35">
      <c r="B32" s="60" t="s">
        <v>257</v>
      </c>
      <c r="C32" s="61">
        <f>COUNTA(E53,E68,E72)</f>
        <v>0</v>
      </c>
      <c r="D32" s="115"/>
      <c r="E32" s="116"/>
      <c r="F32" s="117"/>
      <c r="G32" s="62"/>
      <c r="H32" s="44"/>
      <c r="I32" s="44"/>
      <c r="J32" s="52"/>
      <c r="K32" s="52"/>
      <c r="L32" s="53"/>
      <c r="Q32" s="54"/>
    </row>
    <row r="33" spans="1:17" ht="16" customHeight="1" x14ac:dyDescent="0.35">
      <c r="B33" s="60" t="s">
        <v>258</v>
      </c>
      <c r="C33" s="61">
        <f>COUNTA(F53,F68,F72)</f>
        <v>0</v>
      </c>
      <c r="D33" s="115"/>
      <c r="E33" s="116"/>
      <c r="F33" s="117"/>
      <c r="G33" s="62"/>
      <c r="H33" s="44"/>
      <c r="I33" s="44"/>
      <c r="J33" s="52"/>
      <c r="K33" s="52"/>
      <c r="L33" s="53"/>
      <c r="Q33" s="54"/>
    </row>
    <row r="34" spans="1:17" ht="16" customHeight="1" x14ac:dyDescent="0.35">
      <c r="B34" s="110" t="s">
        <v>120</v>
      </c>
      <c r="C34" s="110"/>
      <c r="D34" s="110"/>
      <c r="E34" s="110"/>
      <c r="F34" s="110"/>
      <c r="G34" s="59"/>
      <c r="H34" s="44"/>
      <c r="I34" s="44"/>
      <c r="J34" s="52"/>
      <c r="K34" s="52"/>
      <c r="L34" s="53"/>
      <c r="Q34" s="54"/>
    </row>
    <row r="35" spans="1:17" x14ac:dyDescent="0.35">
      <c r="B35" s="60" t="s">
        <v>249</v>
      </c>
      <c r="C35" s="61">
        <f>COUNTIF(L42:L115,"Unggul")</f>
        <v>0</v>
      </c>
      <c r="D35" s="123"/>
      <c r="E35" s="123"/>
      <c r="F35" s="123"/>
      <c r="G35" s="64"/>
      <c r="H35" s="44"/>
      <c r="I35" s="44"/>
      <c r="J35" s="52"/>
      <c r="K35" s="52"/>
      <c r="L35" s="53"/>
      <c r="Q35" s="54"/>
    </row>
    <row r="36" spans="1:17" x14ac:dyDescent="0.35">
      <c r="B36" s="60" t="s">
        <v>250</v>
      </c>
      <c r="C36" s="61">
        <f>COUNTIF(L42:L115,"Baik Sekali")</f>
        <v>0</v>
      </c>
      <c r="D36" s="123"/>
      <c r="E36" s="123"/>
      <c r="F36" s="123"/>
      <c r="G36" s="64"/>
      <c r="H36" s="44"/>
      <c r="I36" s="44"/>
      <c r="J36" s="52"/>
      <c r="K36" s="52"/>
      <c r="L36" s="53"/>
      <c r="Q36" s="54"/>
    </row>
    <row r="37" spans="1:17" x14ac:dyDescent="0.35">
      <c r="B37" s="65" t="s">
        <v>259</v>
      </c>
      <c r="C37" s="159">
        <f>C118</f>
        <v>0</v>
      </c>
      <c r="D37" s="159"/>
      <c r="E37" s="159"/>
      <c r="F37" s="159"/>
      <c r="G37" s="64"/>
      <c r="H37" s="44"/>
      <c r="I37" s="44"/>
      <c r="J37" s="52"/>
      <c r="K37" s="52"/>
      <c r="L37" s="53"/>
      <c r="Q37" s="54"/>
    </row>
    <row r="39" spans="1:17" x14ac:dyDescent="0.35">
      <c r="A39" s="154" t="s">
        <v>0</v>
      </c>
      <c r="B39" s="122" t="s">
        <v>7</v>
      </c>
      <c r="C39" s="122" t="s">
        <v>8</v>
      </c>
      <c r="D39" s="122" t="s">
        <v>9</v>
      </c>
      <c r="E39" s="154" t="s">
        <v>111</v>
      </c>
      <c r="F39" s="154"/>
      <c r="G39" s="154"/>
      <c r="H39" s="154"/>
      <c r="I39" s="154"/>
      <c r="J39" s="154"/>
      <c r="K39" s="154"/>
      <c r="L39" s="154"/>
    </row>
    <row r="40" spans="1:17" x14ac:dyDescent="0.35">
      <c r="A40" s="154"/>
      <c r="B40" s="122"/>
      <c r="C40" s="122"/>
      <c r="D40" s="122"/>
      <c r="E40" s="155" t="s">
        <v>10</v>
      </c>
      <c r="F40" s="156"/>
      <c r="G40" s="122" t="s">
        <v>11</v>
      </c>
      <c r="H40" s="109" t="s">
        <v>121</v>
      </c>
      <c r="I40" s="109"/>
      <c r="J40" s="149" t="s">
        <v>12</v>
      </c>
      <c r="K40" s="150"/>
      <c r="L40" s="109" t="s">
        <v>120</v>
      </c>
    </row>
    <row r="41" spans="1:17" ht="43.5" x14ac:dyDescent="0.35">
      <c r="A41" s="154"/>
      <c r="B41" s="122"/>
      <c r="C41" s="122"/>
      <c r="D41" s="122"/>
      <c r="E41" s="66" t="s">
        <v>254</v>
      </c>
      <c r="F41" s="66" t="s">
        <v>255</v>
      </c>
      <c r="G41" s="122"/>
      <c r="H41" s="67" t="s">
        <v>14</v>
      </c>
      <c r="I41" s="67" t="s">
        <v>122</v>
      </c>
      <c r="J41" s="66" t="s">
        <v>218</v>
      </c>
      <c r="K41" s="68" t="s">
        <v>217</v>
      </c>
      <c r="L41" s="109"/>
    </row>
    <row r="42" spans="1:17" ht="80.25" customHeight="1" x14ac:dyDescent="0.35">
      <c r="A42" s="69" t="s">
        <v>15</v>
      </c>
      <c r="B42" s="132" t="s">
        <v>124</v>
      </c>
      <c r="C42" s="123" t="s">
        <v>16</v>
      </c>
      <c r="D42" s="55" t="s">
        <v>128</v>
      </c>
      <c r="E42" s="70"/>
      <c r="F42" s="70"/>
      <c r="G42" s="146"/>
      <c r="H42" s="138"/>
      <c r="I42" s="123"/>
      <c r="J42" s="70"/>
      <c r="K42" s="134"/>
      <c r="L42" s="173"/>
    </row>
    <row r="43" spans="1:17" ht="80.25" customHeight="1" x14ac:dyDescent="0.35">
      <c r="A43" s="69" t="s">
        <v>17</v>
      </c>
      <c r="B43" s="132"/>
      <c r="C43" s="123"/>
      <c r="D43" s="55" t="s">
        <v>129</v>
      </c>
      <c r="E43" s="70"/>
      <c r="F43" s="70"/>
      <c r="G43" s="146"/>
      <c r="H43" s="138"/>
      <c r="I43" s="123"/>
      <c r="J43" s="70"/>
      <c r="K43" s="134"/>
      <c r="L43" s="173"/>
    </row>
    <row r="44" spans="1:17" ht="80.25" customHeight="1" x14ac:dyDescent="0.35">
      <c r="A44" s="69" t="s">
        <v>18</v>
      </c>
      <c r="B44" s="132"/>
      <c r="C44" s="123" t="s">
        <v>19</v>
      </c>
      <c r="D44" s="55" t="s">
        <v>20</v>
      </c>
      <c r="E44" s="70"/>
      <c r="F44" s="70"/>
      <c r="G44" s="146"/>
      <c r="H44" s="138"/>
      <c r="I44" s="123"/>
      <c r="J44" s="70"/>
      <c r="K44" s="134"/>
      <c r="L44" s="173"/>
    </row>
    <row r="45" spans="1:17" ht="80.25" customHeight="1" x14ac:dyDescent="0.35">
      <c r="A45" s="69" t="s">
        <v>21</v>
      </c>
      <c r="B45" s="132"/>
      <c r="C45" s="123"/>
      <c r="D45" s="55" t="s">
        <v>130</v>
      </c>
      <c r="E45" s="70"/>
      <c r="F45" s="70"/>
      <c r="G45" s="146"/>
      <c r="H45" s="138"/>
      <c r="I45" s="123"/>
      <c r="J45" s="70"/>
      <c r="K45" s="134"/>
      <c r="L45" s="173"/>
    </row>
    <row r="46" spans="1:17" ht="80.25" customHeight="1" x14ac:dyDescent="0.35">
      <c r="A46" s="69" t="s">
        <v>22</v>
      </c>
      <c r="B46" s="132"/>
      <c r="C46" s="123" t="s">
        <v>23</v>
      </c>
      <c r="D46" s="55" t="s">
        <v>131</v>
      </c>
      <c r="E46" s="70"/>
      <c r="F46" s="70"/>
      <c r="G46" s="146"/>
      <c r="H46" s="138"/>
      <c r="I46" s="123"/>
      <c r="J46" s="70"/>
      <c r="K46" s="134"/>
      <c r="L46" s="173"/>
    </row>
    <row r="47" spans="1:17" ht="80.25" customHeight="1" x14ac:dyDescent="0.35">
      <c r="A47" s="69" t="s">
        <v>24</v>
      </c>
      <c r="B47" s="132"/>
      <c r="C47" s="123"/>
      <c r="D47" s="55" t="s">
        <v>132</v>
      </c>
      <c r="E47" s="70"/>
      <c r="F47" s="70"/>
      <c r="G47" s="146"/>
      <c r="H47" s="138"/>
      <c r="I47" s="123"/>
      <c r="J47" s="70"/>
      <c r="K47" s="134"/>
      <c r="L47" s="173"/>
    </row>
    <row r="48" spans="1:17" ht="100" customHeight="1" x14ac:dyDescent="0.35">
      <c r="A48" s="69" t="s">
        <v>25</v>
      </c>
      <c r="B48" s="132"/>
      <c r="C48" s="123" t="s">
        <v>26</v>
      </c>
      <c r="D48" s="55" t="s">
        <v>133</v>
      </c>
      <c r="E48" s="70"/>
      <c r="F48" s="70"/>
      <c r="G48" s="146"/>
      <c r="H48" s="138"/>
      <c r="I48" s="123"/>
      <c r="J48" s="70"/>
      <c r="K48" s="134"/>
      <c r="L48" s="173"/>
    </row>
    <row r="49" spans="1:12" ht="117" customHeight="1" x14ac:dyDescent="0.35">
      <c r="A49" s="69" t="s">
        <v>27</v>
      </c>
      <c r="B49" s="132"/>
      <c r="C49" s="123"/>
      <c r="D49" s="55" t="s">
        <v>134</v>
      </c>
      <c r="E49" s="70"/>
      <c r="F49" s="70"/>
      <c r="G49" s="146"/>
      <c r="H49" s="138"/>
      <c r="I49" s="123"/>
      <c r="J49" s="70"/>
      <c r="K49" s="134"/>
      <c r="L49" s="173"/>
    </row>
    <row r="50" spans="1:12" ht="80.25" customHeight="1" x14ac:dyDescent="0.35">
      <c r="A50" s="69" t="s">
        <v>28</v>
      </c>
      <c r="B50" s="132" t="s">
        <v>29</v>
      </c>
      <c r="C50" s="123" t="s">
        <v>30</v>
      </c>
      <c r="D50" s="55" t="s">
        <v>31</v>
      </c>
      <c r="E50" s="70"/>
      <c r="F50" s="70"/>
      <c r="G50" s="146"/>
      <c r="H50" s="138"/>
      <c r="I50" s="123"/>
      <c r="J50" s="71"/>
      <c r="K50" s="134"/>
      <c r="L50" s="173"/>
    </row>
    <row r="51" spans="1:12" ht="80.25" customHeight="1" x14ac:dyDescent="0.35">
      <c r="A51" s="69" t="s">
        <v>32</v>
      </c>
      <c r="B51" s="132"/>
      <c r="C51" s="123"/>
      <c r="D51" s="55" t="s">
        <v>136</v>
      </c>
      <c r="E51" s="70"/>
      <c r="F51" s="70"/>
      <c r="G51" s="146"/>
      <c r="H51" s="138"/>
      <c r="I51" s="123"/>
      <c r="J51" s="71"/>
      <c r="K51" s="134"/>
      <c r="L51" s="173"/>
    </row>
    <row r="52" spans="1:12" ht="114" customHeight="1" x14ac:dyDescent="0.35">
      <c r="A52" s="69" t="s">
        <v>33</v>
      </c>
      <c r="B52" s="132"/>
      <c r="C52" s="123" t="s">
        <v>34</v>
      </c>
      <c r="D52" s="55" t="s">
        <v>137</v>
      </c>
      <c r="E52" s="70"/>
      <c r="F52" s="70"/>
      <c r="G52" s="146"/>
      <c r="H52" s="147"/>
      <c r="I52" s="138"/>
      <c r="J52" s="70"/>
      <c r="K52" s="134"/>
      <c r="L52" s="173"/>
    </row>
    <row r="53" spans="1:12" ht="100" customHeight="1" x14ac:dyDescent="0.35">
      <c r="A53" s="69" t="s">
        <v>35</v>
      </c>
      <c r="B53" s="132"/>
      <c r="C53" s="123"/>
      <c r="D53" s="72" t="s">
        <v>138</v>
      </c>
      <c r="E53" s="70"/>
      <c r="F53" s="70"/>
      <c r="G53" s="146"/>
      <c r="H53" s="147"/>
      <c r="I53" s="138"/>
      <c r="J53" s="70"/>
      <c r="K53" s="134"/>
      <c r="L53" s="173"/>
    </row>
    <row r="54" spans="1:12" ht="80.25" customHeight="1" x14ac:dyDescent="0.35">
      <c r="A54" s="69" t="s">
        <v>36</v>
      </c>
      <c r="B54" s="132"/>
      <c r="C54" s="123" t="s">
        <v>37</v>
      </c>
      <c r="D54" s="55" t="s">
        <v>139</v>
      </c>
      <c r="E54" s="70"/>
      <c r="F54" s="70"/>
      <c r="G54" s="146"/>
      <c r="H54" s="134"/>
      <c r="I54" s="138"/>
      <c r="J54" s="70"/>
      <c r="K54" s="134"/>
      <c r="L54" s="173"/>
    </row>
    <row r="55" spans="1:12" ht="80.25" customHeight="1" x14ac:dyDescent="0.35">
      <c r="A55" s="69" t="s">
        <v>38</v>
      </c>
      <c r="B55" s="132"/>
      <c r="C55" s="123"/>
      <c r="D55" s="55" t="s">
        <v>126</v>
      </c>
      <c r="E55" s="70"/>
      <c r="F55" s="70"/>
      <c r="G55" s="146"/>
      <c r="H55" s="134"/>
      <c r="I55" s="138"/>
      <c r="J55" s="70"/>
      <c r="K55" s="134"/>
      <c r="L55" s="173"/>
    </row>
    <row r="56" spans="1:12" ht="80.25" customHeight="1" x14ac:dyDescent="0.35">
      <c r="A56" s="69" t="s">
        <v>39</v>
      </c>
      <c r="B56" s="132"/>
      <c r="C56" s="123"/>
      <c r="D56" s="55" t="s">
        <v>140</v>
      </c>
      <c r="E56" s="70"/>
      <c r="F56" s="70"/>
      <c r="G56" s="146"/>
      <c r="H56" s="134"/>
      <c r="I56" s="138"/>
      <c r="J56" s="70"/>
      <c r="K56" s="134"/>
      <c r="L56" s="173"/>
    </row>
    <row r="57" spans="1:12" ht="80.25" customHeight="1" x14ac:dyDescent="0.35">
      <c r="A57" s="69" t="s">
        <v>40</v>
      </c>
      <c r="B57" s="132"/>
      <c r="C57" s="123"/>
      <c r="D57" s="55" t="s">
        <v>141</v>
      </c>
      <c r="E57" s="70"/>
      <c r="F57" s="70"/>
      <c r="G57" s="146"/>
      <c r="H57" s="134"/>
      <c r="I57" s="138"/>
      <c r="J57" s="70"/>
      <c r="K57" s="134"/>
      <c r="L57" s="173"/>
    </row>
    <row r="58" spans="1:12" ht="80.25" customHeight="1" x14ac:dyDescent="0.35">
      <c r="A58" s="69" t="s">
        <v>41</v>
      </c>
      <c r="B58" s="132" t="s">
        <v>125</v>
      </c>
      <c r="C58" s="123" t="s">
        <v>42</v>
      </c>
      <c r="D58" s="55" t="s">
        <v>143</v>
      </c>
      <c r="E58" s="70"/>
      <c r="F58" s="70"/>
      <c r="G58" s="146"/>
      <c r="H58" s="138"/>
      <c r="I58" s="123"/>
      <c r="J58" s="70"/>
      <c r="K58" s="134"/>
      <c r="L58" s="173"/>
    </row>
    <row r="59" spans="1:12" ht="80.25" customHeight="1" x14ac:dyDescent="0.35">
      <c r="A59" s="69" t="s">
        <v>43</v>
      </c>
      <c r="B59" s="132"/>
      <c r="C59" s="123"/>
      <c r="D59" s="55" t="s">
        <v>144</v>
      </c>
      <c r="E59" s="70"/>
      <c r="F59" s="70"/>
      <c r="G59" s="146"/>
      <c r="H59" s="138"/>
      <c r="I59" s="123"/>
      <c r="J59" s="70"/>
      <c r="K59" s="134"/>
      <c r="L59" s="173"/>
    </row>
    <row r="60" spans="1:12" ht="80.25" customHeight="1" x14ac:dyDescent="0.35">
      <c r="A60" s="69" t="s">
        <v>44</v>
      </c>
      <c r="B60" s="132"/>
      <c r="C60" s="128" t="s">
        <v>145</v>
      </c>
      <c r="D60" s="55" t="s">
        <v>146</v>
      </c>
      <c r="E60" s="70"/>
      <c r="F60" s="70"/>
      <c r="G60" s="135"/>
      <c r="H60" s="126"/>
      <c r="I60" s="128"/>
      <c r="J60" s="70"/>
      <c r="K60" s="143"/>
      <c r="L60" s="174"/>
    </row>
    <row r="61" spans="1:12" ht="217" customHeight="1" x14ac:dyDescent="0.35">
      <c r="A61" s="69" t="s">
        <v>45</v>
      </c>
      <c r="B61" s="132"/>
      <c r="C61" s="129"/>
      <c r="D61" s="55" t="s">
        <v>147</v>
      </c>
      <c r="E61" s="70"/>
      <c r="F61" s="70"/>
      <c r="G61" s="137"/>
      <c r="H61" s="127"/>
      <c r="I61" s="129"/>
      <c r="J61" s="70"/>
      <c r="K61" s="145"/>
      <c r="L61" s="176"/>
    </row>
    <row r="62" spans="1:12" ht="80.25" customHeight="1" x14ac:dyDescent="0.35">
      <c r="A62" s="69" t="s">
        <v>48</v>
      </c>
      <c r="B62" s="132"/>
      <c r="C62" s="128" t="s">
        <v>148</v>
      </c>
      <c r="D62" s="55" t="s">
        <v>149</v>
      </c>
      <c r="E62" s="70"/>
      <c r="F62" s="70"/>
      <c r="G62" s="135"/>
      <c r="H62" s="126"/>
      <c r="I62" s="128"/>
      <c r="J62" s="71"/>
      <c r="K62" s="143"/>
      <c r="L62" s="174"/>
    </row>
    <row r="63" spans="1:12" ht="180" customHeight="1" x14ac:dyDescent="0.35">
      <c r="A63" s="69" t="s">
        <v>50</v>
      </c>
      <c r="B63" s="132"/>
      <c r="C63" s="129"/>
      <c r="D63" s="55" t="s">
        <v>150</v>
      </c>
      <c r="E63" s="70"/>
      <c r="F63" s="70"/>
      <c r="G63" s="137"/>
      <c r="H63" s="127"/>
      <c r="I63" s="129"/>
      <c r="J63" s="71"/>
      <c r="K63" s="145"/>
      <c r="L63" s="176"/>
    </row>
    <row r="64" spans="1:12" ht="80.25" customHeight="1" x14ac:dyDescent="0.35">
      <c r="A64" s="69" t="s">
        <v>52</v>
      </c>
      <c r="B64" s="132"/>
      <c r="C64" s="123" t="s">
        <v>49</v>
      </c>
      <c r="D64" s="55" t="s">
        <v>151</v>
      </c>
      <c r="E64" s="70"/>
      <c r="F64" s="70"/>
      <c r="G64" s="146"/>
      <c r="H64" s="138"/>
      <c r="I64" s="123"/>
      <c r="J64" s="71"/>
      <c r="K64" s="134"/>
      <c r="L64" s="173"/>
    </row>
    <row r="65" spans="1:12" ht="80.25" customHeight="1" x14ac:dyDescent="0.35">
      <c r="A65" s="69" t="s">
        <v>54</v>
      </c>
      <c r="B65" s="132"/>
      <c r="C65" s="123"/>
      <c r="D65" s="74" t="s">
        <v>51</v>
      </c>
      <c r="E65" s="70"/>
      <c r="F65" s="70"/>
      <c r="G65" s="146"/>
      <c r="H65" s="138"/>
      <c r="I65" s="123"/>
      <c r="J65" s="71"/>
      <c r="K65" s="134"/>
      <c r="L65" s="173"/>
    </row>
    <row r="66" spans="1:12" ht="80.25" customHeight="1" x14ac:dyDescent="0.35">
      <c r="A66" s="69" t="s">
        <v>212</v>
      </c>
      <c r="B66" s="132"/>
      <c r="C66" s="123" t="s">
        <v>53</v>
      </c>
      <c r="D66" s="55" t="s">
        <v>152</v>
      </c>
      <c r="E66" s="70"/>
      <c r="F66" s="70"/>
      <c r="G66" s="146"/>
      <c r="H66" s="138"/>
      <c r="I66" s="123"/>
      <c r="J66" s="70"/>
      <c r="K66" s="134"/>
      <c r="L66" s="173"/>
    </row>
    <row r="67" spans="1:12" ht="80.25" customHeight="1" x14ac:dyDescent="0.35">
      <c r="A67" s="69" t="s">
        <v>213</v>
      </c>
      <c r="B67" s="132"/>
      <c r="C67" s="123"/>
      <c r="D67" s="55" t="s">
        <v>153</v>
      </c>
      <c r="E67" s="70"/>
      <c r="F67" s="70"/>
      <c r="G67" s="146"/>
      <c r="H67" s="138"/>
      <c r="I67" s="123"/>
      <c r="J67" s="70"/>
      <c r="K67" s="134"/>
      <c r="L67" s="173"/>
    </row>
    <row r="68" spans="1:12" ht="80.25" customHeight="1" x14ac:dyDescent="0.35">
      <c r="A68" s="69" t="s">
        <v>55</v>
      </c>
      <c r="B68" s="132" t="s">
        <v>56</v>
      </c>
      <c r="C68" s="128" t="s">
        <v>57</v>
      </c>
      <c r="D68" s="72" t="s">
        <v>154</v>
      </c>
      <c r="E68" s="70"/>
      <c r="F68" s="70"/>
      <c r="G68" s="146"/>
      <c r="H68" s="123"/>
      <c r="I68" s="138"/>
      <c r="J68" s="71"/>
      <c r="K68" s="134"/>
      <c r="L68" s="172"/>
    </row>
    <row r="69" spans="1:12" ht="80.25" customHeight="1" x14ac:dyDescent="0.35">
      <c r="A69" s="69" t="s">
        <v>58</v>
      </c>
      <c r="B69" s="132"/>
      <c r="C69" s="129"/>
      <c r="D69" s="55" t="s">
        <v>155</v>
      </c>
      <c r="E69" s="70"/>
      <c r="F69" s="70"/>
      <c r="G69" s="146"/>
      <c r="H69" s="123"/>
      <c r="I69" s="138"/>
      <c r="J69" s="71"/>
      <c r="K69" s="134"/>
      <c r="L69" s="172"/>
    </row>
    <row r="70" spans="1:12" ht="80.25" customHeight="1" x14ac:dyDescent="0.35">
      <c r="A70" s="69" t="s">
        <v>207</v>
      </c>
      <c r="B70" s="132"/>
      <c r="C70" s="128" t="s">
        <v>60</v>
      </c>
      <c r="D70" s="55" t="s">
        <v>156</v>
      </c>
      <c r="E70" s="70"/>
      <c r="F70" s="70"/>
      <c r="G70" s="146"/>
      <c r="H70" s="138"/>
      <c r="I70" s="123"/>
      <c r="J70" s="71"/>
      <c r="K70" s="143"/>
      <c r="L70" s="173"/>
    </row>
    <row r="71" spans="1:12" ht="80.25" customHeight="1" x14ac:dyDescent="0.35">
      <c r="A71" s="69" t="s">
        <v>208</v>
      </c>
      <c r="B71" s="132"/>
      <c r="C71" s="140"/>
      <c r="D71" s="55" t="s">
        <v>157</v>
      </c>
      <c r="E71" s="70"/>
      <c r="F71" s="70"/>
      <c r="G71" s="146"/>
      <c r="H71" s="138"/>
      <c r="I71" s="123"/>
      <c r="J71" s="71"/>
      <c r="K71" s="144"/>
      <c r="L71" s="173"/>
    </row>
    <row r="72" spans="1:12" ht="80.25" customHeight="1" x14ac:dyDescent="0.35">
      <c r="A72" s="69" t="s">
        <v>209</v>
      </c>
      <c r="B72" s="132"/>
      <c r="C72" s="140"/>
      <c r="D72" s="72" t="s">
        <v>158</v>
      </c>
      <c r="E72" s="70"/>
      <c r="F72" s="70"/>
      <c r="G72" s="146"/>
      <c r="H72" s="138"/>
      <c r="I72" s="123"/>
      <c r="J72" s="71"/>
      <c r="K72" s="144"/>
      <c r="L72" s="173"/>
    </row>
    <row r="73" spans="1:12" ht="80.25" customHeight="1" x14ac:dyDescent="0.35">
      <c r="A73" s="69" t="s">
        <v>210</v>
      </c>
      <c r="B73" s="132"/>
      <c r="C73" s="129"/>
      <c r="D73" s="55" t="s">
        <v>159</v>
      </c>
      <c r="E73" s="70"/>
      <c r="F73" s="70"/>
      <c r="G73" s="146"/>
      <c r="H73" s="138"/>
      <c r="I73" s="123"/>
      <c r="J73" s="71"/>
      <c r="K73" s="145"/>
      <c r="L73" s="173"/>
    </row>
    <row r="74" spans="1:12" ht="90.75" customHeight="1" x14ac:dyDescent="0.35">
      <c r="A74" s="69" t="s">
        <v>59</v>
      </c>
      <c r="B74" s="132"/>
      <c r="C74" s="70" t="s">
        <v>62</v>
      </c>
      <c r="D74" s="55" t="s">
        <v>160</v>
      </c>
      <c r="E74" s="70"/>
      <c r="F74" s="70"/>
      <c r="G74" s="75"/>
      <c r="H74" s="70"/>
      <c r="I74" s="76"/>
      <c r="J74" s="71"/>
      <c r="K74" s="71"/>
      <c r="L74" s="77"/>
    </row>
    <row r="75" spans="1:12" ht="80.25" customHeight="1" x14ac:dyDescent="0.35">
      <c r="A75" s="69" t="s">
        <v>61</v>
      </c>
      <c r="B75" s="132"/>
      <c r="C75" s="123" t="s">
        <v>63</v>
      </c>
      <c r="D75" s="55" t="s">
        <v>161</v>
      </c>
      <c r="E75" s="70"/>
      <c r="F75" s="70"/>
      <c r="G75" s="146"/>
      <c r="H75" s="138"/>
      <c r="I75" s="123"/>
      <c r="J75" s="71"/>
      <c r="K75" s="143"/>
      <c r="L75" s="173"/>
    </row>
    <row r="76" spans="1:12" ht="80.25" customHeight="1" x14ac:dyDescent="0.35">
      <c r="A76" s="69" t="s">
        <v>237</v>
      </c>
      <c r="B76" s="132"/>
      <c r="C76" s="123"/>
      <c r="D76" s="55" t="s">
        <v>162</v>
      </c>
      <c r="E76" s="70"/>
      <c r="F76" s="70"/>
      <c r="G76" s="146"/>
      <c r="H76" s="138"/>
      <c r="I76" s="123"/>
      <c r="J76" s="71"/>
      <c r="K76" s="145"/>
      <c r="L76" s="173"/>
    </row>
    <row r="77" spans="1:12" ht="97.5" customHeight="1" x14ac:dyDescent="0.35">
      <c r="A77" s="69" t="s">
        <v>64</v>
      </c>
      <c r="B77" s="132" t="s">
        <v>65</v>
      </c>
      <c r="C77" s="123" t="s">
        <v>66</v>
      </c>
      <c r="D77" s="55" t="s">
        <v>163</v>
      </c>
      <c r="E77" s="70"/>
      <c r="F77" s="70"/>
      <c r="G77" s="146"/>
      <c r="H77" s="147"/>
      <c r="I77" s="138"/>
      <c r="J77" s="71"/>
      <c r="K77" s="134"/>
      <c r="L77" s="173"/>
    </row>
    <row r="78" spans="1:12" ht="80.25" customHeight="1" x14ac:dyDescent="0.35">
      <c r="A78" s="69" t="s">
        <v>67</v>
      </c>
      <c r="B78" s="132"/>
      <c r="C78" s="123"/>
      <c r="D78" s="55" t="s">
        <v>68</v>
      </c>
      <c r="E78" s="70"/>
      <c r="F78" s="70"/>
      <c r="G78" s="146"/>
      <c r="H78" s="147"/>
      <c r="I78" s="138"/>
      <c r="J78" s="71"/>
      <c r="K78" s="134"/>
      <c r="L78" s="173"/>
    </row>
    <row r="79" spans="1:12" ht="80.25" customHeight="1" x14ac:dyDescent="0.35">
      <c r="A79" s="69" t="s">
        <v>69</v>
      </c>
      <c r="B79" s="132"/>
      <c r="C79" s="123" t="s">
        <v>70</v>
      </c>
      <c r="D79" s="55" t="s">
        <v>71</v>
      </c>
      <c r="E79" s="70"/>
      <c r="F79" s="70"/>
      <c r="G79" s="146"/>
      <c r="H79" s="123"/>
      <c r="I79" s="138"/>
      <c r="J79" s="70"/>
      <c r="K79" s="134"/>
      <c r="L79" s="173"/>
    </row>
    <row r="80" spans="1:12" ht="80.25" customHeight="1" x14ac:dyDescent="0.35">
      <c r="A80" s="69" t="s">
        <v>72</v>
      </c>
      <c r="B80" s="132"/>
      <c r="C80" s="123"/>
      <c r="D80" s="55" t="s">
        <v>164</v>
      </c>
      <c r="E80" s="70"/>
      <c r="F80" s="70"/>
      <c r="G80" s="146"/>
      <c r="H80" s="123"/>
      <c r="I80" s="138"/>
      <c r="J80" s="70"/>
      <c r="K80" s="134"/>
      <c r="L80" s="173"/>
    </row>
    <row r="81" spans="1:12" ht="120.75" customHeight="1" x14ac:dyDescent="0.35">
      <c r="A81" s="69" t="s">
        <v>73</v>
      </c>
      <c r="B81" s="132" t="s">
        <v>74</v>
      </c>
      <c r="C81" s="123" t="s">
        <v>75</v>
      </c>
      <c r="D81" s="55" t="s">
        <v>165</v>
      </c>
      <c r="E81" s="70"/>
      <c r="F81" s="70"/>
      <c r="G81" s="146"/>
      <c r="H81" s="123"/>
      <c r="I81" s="138"/>
      <c r="J81" s="70"/>
      <c r="K81" s="134"/>
      <c r="L81" s="173"/>
    </row>
    <row r="82" spans="1:12" ht="80.25" customHeight="1" x14ac:dyDescent="0.35">
      <c r="A82" s="69" t="s">
        <v>76</v>
      </c>
      <c r="B82" s="132"/>
      <c r="C82" s="123"/>
      <c r="D82" s="55" t="s">
        <v>166</v>
      </c>
      <c r="E82" s="70"/>
      <c r="F82" s="70"/>
      <c r="G82" s="146"/>
      <c r="H82" s="123"/>
      <c r="I82" s="138"/>
      <c r="J82" s="70"/>
      <c r="K82" s="134"/>
      <c r="L82" s="173"/>
    </row>
    <row r="83" spans="1:12" ht="80.25" customHeight="1" x14ac:dyDescent="0.35">
      <c r="A83" s="69" t="s">
        <v>77</v>
      </c>
      <c r="B83" s="132"/>
      <c r="C83" s="128" t="s">
        <v>78</v>
      </c>
      <c r="D83" s="55" t="s">
        <v>167</v>
      </c>
      <c r="E83" s="70"/>
      <c r="F83" s="70"/>
      <c r="G83" s="124"/>
      <c r="H83" s="128"/>
      <c r="I83" s="126"/>
      <c r="J83" s="70"/>
      <c r="K83" s="143"/>
      <c r="L83" s="174"/>
    </row>
    <row r="84" spans="1:12" ht="80.25" customHeight="1" x14ac:dyDescent="0.35">
      <c r="A84" s="69" t="s">
        <v>79</v>
      </c>
      <c r="B84" s="132"/>
      <c r="C84" s="140"/>
      <c r="D84" s="55" t="s">
        <v>168</v>
      </c>
      <c r="E84" s="70"/>
      <c r="F84" s="70"/>
      <c r="G84" s="139"/>
      <c r="H84" s="140"/>
      <c r="I84" s="141"/>
      <c r="J84" s="70"/>
      <c r="K84" s="144"/>
      <c r="L84" s="175"/>
    </row>
    <row r="85" spans="1:12" ht="111" customHeight="1" x14ac:dyDescent="0.35">
      <c r="A85" s="69" t="s">
        <v>80</v>
      </c>
      <c r="B85" s="132"/>
      <c r="C85" s="140"/>
      <c r="D85" s="55" t="s">
        <v>169</v>
      </c>
      <c r="E85" s="70"/>
      <c r="F85" s="70"/>
      <c r="G85" s="139"/>
      <c r="H85" s="140"/>
      <c r="I85" s="141"/>
      <c r="J85" s="70"/>
      <c r="K85" s="144"/>
      <c r="L85" s="175"/>
    </row>
    <row r="86" spans="1:12" ht="80.25" customHeight="1" x14ac:dyDescent="0.35">
      <c r="A86" s="69" t="s">
        <v>214</v>
      </c>
      <c r="B86" s="132"/>
      <c r="C86" s="129"/>
      <c r="D86" s="55" t="s">
        <v>171</v>
      </c>
      <c r="E86" s="70"/>
      <c r="F86" s="70"/>
      <c r="G86" s="125"/>
      <c r="H86" s="129"/>
      <c r="I86" s="127"/>
      <c r="J86" s="70"/>
      <c r="K86" s="145"/>
      <c r="L86" s="176"/>
    </row>
    <row r="87" spans="1:12" ht="80.25" customHeight="1" x14ac:dyDescent="0.35">
      <c r="A87" s="69" t="s">
        <v>81</v>
      </c>
      <c r="B87" s="132" t="s">
        <v>82</v>
      </c>
      <c r="C87" s="128" t="s">
        <v>83</v>
      </c>
      <c r="D87" s="55" t="s">
        <v>174</v>
      </c>
      <c r="E87" s="70"/>
      <c r="F87" s="70"/>
      <c r="G87" s="124"/>
      <c r="H87" s="128"/>
      <c r="I87" s="126"/>
      <c r="J87" s="70"/>
      <c r="K87" s="143"/>
      <c r="L87" s="178"/>
    </row>
    <row r="88" spans="1:12" ht="80.25" customHeight="1" x14ac:dyDescent="0.35">
      <c r="A88" s="69" t="s">
        <v>84</v>
      </c>
      <c r="B88" s="132"/>
      <c r="C88" s="140"/>
      <c r="D88" s="55" t="s">
        <v>175</v>
      </c>
      <c r="E88" s="70"/>
      <c r="F88" s="70"/>
      <c r="G88" s="139"/>
      <c r="H88" s="140"/>
      <c r="I88" s="141"/>
      <c r="J88" s="70"/>
      <c r="K88" s="144"/>
      <c r="L88" s="179"/>
    </row>
    <row r="89" spans="1:12" ht="80.25" customHeight="1" x14ac:dyDescent="0.35">
      <c r="A89" s="69" t="s">
        <v>179</v>
      </c>
      <c r="B89" s="132"/>
      <c r="C89" s="129"/>
      <c r="D89" s="55" t="s">
        <v>176</v>
      </c>
      <c r="E89" s="70"/>
      <c r="F89" s="70"/>
      <c r="G89" s="125"/>
      <c r="H89" s="129"/>
      <c r="I89" s="127"/>
      <c r="J89" s="70"/>
      <c r="K89" s="145"/>
      <c r="L89" s="180"/>
    </row>
    <row r="90" spans="1:12" ht="80.25" customHeight="1" x14ac:dyDescent="0.35">
      <c r="A90" s="69" t="s">
        <v>85</v>
      </c>
      <c r="B90" s="132"/>
      <c r="C90" s="123" t="s">
        <v>86</v>
      </c>
      <c r="D90" s="55" t="s">
        <v>177</v>
      </c>
      <c r="E90" s="70"/>
      <c r="F90" s="70"/>
      <c r="G90" s="146"/>
      <c r="H90" s="123"/>
      <c r="I90" s="138"/>
      <c r="J90" s="70"/>
      <c r="K90" s="134"/>
      <c r="L90" s="181"/>
    </row>
    <row r="91" spans="1:12" ht="80.25" customHeight="1" x14ac:dyDescent="0.35">
      <c r="A91" s="69" t="s">
        <v>87</v>
      </c>
      <c r="B91" s="132"/>
      <c r="C91" s="123"/>
      <c r="D91" s="55" t="s">
        <v>178</v>
      </c>
      <c r="E91" s="70"/>
      <c r="F91" s="70"/>
      <c r="G91" s="146"/>
      <c r="H91" s="123"/>
      <c r="I91" s="138"/>
      <c r="J91" s="70"/>
      <c r="K91" s="134"/>
      <c r="L91" s="181"/>
    </row>
    <row r="92" spans="1:12" ht="80.25" customHeight="1" x14ac:dyDescent="0.35">
      <c r="A92" s="69" t="s">
        <v>88</v>
      </c>
      <c r="B92" s="132" t="s">
        <v>89</v>
      </c>
      <c r="C92" s="128" t="s">
        <v>83</v>
      </c>
      <c r="D92" s="55" t="s">
        <v>180</v>
      </c>
      <c r="E92" s="70"/>
      <c r="F92" s="70"/>
      <c r="G92" s="124"/>
      <c r="H92" s="128"/>
      <c r="I92" s="126"/>
      <c r="J92" s="70"/>
      <c r="K92" s="143"/>
      <c r="L92" s="178"/>
    </row>
    <row r="93" spans="1:12" ht="80.25" customHeight="1" x14ac:dyDescent="0.35">
      <c r="A93" s="69" t="s">
        <v>90</v>
      </c>
      <c r="B93" s="132"/>
      <c r="C93" s="140"/>
      <c r="D93" s="55" t="s">
        <v>181</v>
      </c>
      <c r="E93" s="70"/>
      <c r="F93" s="70"/>
      <c r="G93" s="139"/>
      <c r="H93" s="140"/>
      <c r="I93" s="141"/>
      <c r="J93" s="70"/>
      <c r="K93" s="144"/>
      <c r="L93" s="179"/>
    </row>
    <row r="94" spans="1:12" ht="80.25" customHeight="1" x14ac:dyDescent="0.35">
      <c r="A94" s="69" t="s">
        <v>211</v>
      </c>
      <c r="B94" s="132"/>
      <c r="C94" s="129"/>
      <c r="D94" s="74" t="s">
        <v>176</v>
      </c>
      <c r="E94" s="70"/>
      <c r="F94" s="70"/>
      <c r="G94" s="125"/>
      <c r="H94" s="129"/>
      <c r="I94" s="127"/>
      <c r="J94" s="70"/>
      <c r="K94" s="145"/>
      <c r="L94" s="180"/>
    </row>
    <row r="95" spans="1:12" ht="80.25" customHeight="1" x14ac:dyDescent="0.35">
      <c r="A95" s="69" t="s">
        <v>91</v>
      </c>
      <c r="B95" s="132"/>
      <c r="C95" s="123" t="s">
        <v>86</v>
      </c>
      <c r="D95" s="55" t="s">
        <v>182</v>
      </c>
      <c r="E95" s="70"/>
      <c r="F95" s="70"/>
      <c r="G95" s="146"/>
      <c r="H95" s="123"/>
      <c r="I95" s="138"/>
      <c r="J95" s="70"/>
      <c r="K95" s="134"/>
      <c r="L95" s="181"/>
    </row>
    <row r="96" spans="1:12" ht="80.25" customHeight="1" x14ac:dyDescent="0.35">
      <c r="A96" s="69" t="s">
        <v>92</v>
      </c>
      <c r="B96" s="132"/>
      <c r="C96" s="123"/>
      <c r="D96" s="55" t="s">
        <v>183</v>
      </c>
      <c r="E96" s="70"/>
      <c r="F96" s="70"/>
      <c r="G96" s="146"/>
      <c r="H96" s="123"/>
      <c r="I96" s="138"/>
      <c r="J96" s="70"/>
      <c r="K96" s="134"/>
      <c r="L96" s="181"/>
    </row>
    <row r="97" spans="1:12" ht="80.25" customHeight="1" x14ac:dyDescent="0.35">
      <c r="A97" s="69" t="s">
        <v>93</v>
      </c>
      <c r="B97" s="132" t="s">
        <v>94</v>
      </c>
      <c r="C97" s="128" t="s">
        <v>95</v>
      </c>
      <c r="D97" s="55" t="s">
        <v>184</v>
      </c>
      <c r="E97" s="70"/>
      <c r="F97" s="70"/>
      <c r="G97" s="146"/>
      <c r="H97" s="123"/>
      <c r="I97" s="138"/>
      <c r="J97" s="70"/>
      <c r="K97" s="134"/>
      <c r="L97" s="172"/>
    </row>
    <row r="98" spans="1:12" ht="80.25" customHeight="1" x14ac:dyDescent="0.35">
      <c r="A98" s="69" t="s">
        <v>96</v>
      </c>
      <c r="B98" s="132"/>
      <c r="C98" s="140"/>
      <c r="D98" s="78" t="s">
        <v>170</v>
      </c>
      <c r="E98" s="70"/>
      <c r="F98" s="70"/>
      <c r="G98" s="146"/>
      <c r="H98" s="123"/>
      <c r="I98" s="138"/>
      <c r="J98" s="70"/>
      <c r="K98" s="134"/>
      <c r="L98" s="172"/>
    </row>
    <row r="99" spans="1:12" ht="80.25" customHeight="1" x14ac:dyDescent="0.35">
      <c r="A99" s="69" t="s">
        <v>97</v>
      </c>
      <c r="B99" s="132"/>
      <c r="C99" s="140"/>
      <c r="D99" s="78" t="s">
        <v>172</v>
      </c>
      <c r="E99" s="70"/>
      <c r="F99" s="70"/>
      <c r="G99" s="146"/>
      <c r="H99" s="123"/>
      <c r="I99" s="138"/>
      <c r="J99" s="70"/>
      <c r="K99" s="134"/>
      <c r="L99" s="172"/>
    </row>
    <row r="100" spans="1:12" ht="80.25" customHeight="1" x14ac:dyDescent="0.35">
      <c r="A100" s="69" t="s">
        <v>99</v>
      </c>
      <c r="B100" s="132"/>
      <c r="C100" s="140"/>
      <c r="D100" s="55" t="s">
        <v>185</v>
      </c>
      <c r="E100" s="70"/>
      <c r="F100" s="70"/>
      <c r="G100" s="146"/>
      <c r="H100" s="123"/>
      <c r="I100" s="138"/>
      <c r="J100" s="70"/>
      <c r="K100" s="134"/>
      <c r="L100" s="172"/>
    </row>
    <row r="101" spans="1:12" ht="80.25" customHeight="1" x14ac:dyDescent="0.35">
      <c r="A101" s="69" t="s">
        <v>101</v>
      </c>
      <c r="B101" s="132"/>
      <c r="C101" s="140"/>
      <c r="D101" s="55" t="s">
        <v>98</v>
      </c>
      <c r="E101" s="70"/>
      <c r="F101" s="70"/>
      <c r="G101" s="146"/>
      <c r="H101" s="123"/>
      <c r="I101" s="138"/>
      <c r="J101" s="70"/>
      <c r="K101" s="134"/>
      <c r="L101" s="172"/>
    </row>
    <row r="102" spans="1:12" ht="80.25" customHeight="1" x14ac:dyDescent="0.35">
      <c r="A102" s="69" t="s">
        <v>198</v>
      </c>
      <c r="B102" s="132"/>
      <c r="C102" s="140"/>
      <c r="D102" s="55" t="s">
        <v>100</v>
      </c>
      <c r="E102" s="70"/>
      <c r="F102" s="70"/>
      <c r="G102" s="146"/>
      <c r="H102" s="123"/>
      <c r="I102" s="138"/>
      <c r="J102" s="70"/>
      <c r="K102" s="134"/>
      <c r="L102" s="172"/>
    </row>
    <row r="103" spans="1:12" ht="80.25" customHeight="1" x14ac:dyDescent="0.35">
      <c r="A103" s="69" t="s">
        <v>199</v>
      </c>
      <c r="B103" s="132"/>
      <c r="C103" s="140"/>
      <c r="D103" s="55" t="s">
        <v>186</v>
      </c>
      <c r="E103" s="70"/>
      <c r="F103" s="70"/>
      <c r="G103" s="146"/>
      <c r="H103" s="123"/>
      <c r="I103" s="138"/>
      <c r="J103" s="70"/>
      <c r="K103" s="134"/>
      <c r="L103" s="172"/>
    </row>
    <row r="104" spans="1:12" ht="80.25" customHeight="1" x14ac:dyDescent="0.35">
      <c r="A104" s="69" t="s">
        <v>200</v>
      </c>
      <c r="B104" s="132"/>
      <c r="C104" s="140"/>
      <c r="D104" s="55" t="s">
        <v>187</v>
      </c>
      <c r="E104" s="70"/>
      <c r="F104" s="70"/>
      <c r="G104" s="146"/>
      <c r="H104" s="123"/>
      <c r="I104" s="138"/>
      <c r="J104" s="70"/>
      <c r="K104" s="134"/>
      <c r="L104" s="172"/>
    </row>
    <row r="105" spans="1:12" ht="80.25" customHeight="1" x14ac:dyDescent="0.35">
      <c r="A105" s="69" t="s">
        <v>201</v>
      </c>
      <c r="B105" s="132"/>
      <c r="C105" s="140"/>
      <c r="D105" s="55" t="s">
        <v>188</v>
      </c>
      <c r="E105" s="70"/>
      <c r="F105" s="70"/>
      <c r="G105" s="146"/>
      <c r="H105" s="123"/>
      <c r="I105" s="138"/>
      <c r="J105" s="70"/>
      <c r="K105" s="134"/>
      <c r="L105" s="172"/>
    </row>
    <row r="106" spans="1:12" ht="80.25" customHeight="1" x14ac:dyDescent="0.35">
      <c r="A106" s="69" t="s">
        <v>202</v>
      </c>
      <c r="B106" s="132"/>
      <c r="C106" s="140"/>
      <c r="D106" s="74" t="s">
        <v>189</v>
      </c>
      <c r="E106" s="70"/>
      <c r="F106" s="70"/>
      <c r="G106" s="146"/>
      <c r="H106" s="123"/>
      <c r="I106" s="138"/>
      <c r="J106" s="70"/>
      <c r="K106" s="134"/>
      <c r="L106" s="172"/>
    </row>
    <row r="107" spans="1:12" ht="80.25" customHeight="1" x14ac:dyDescent="0.35">
      <c r="A107" s="69" t="s">
        <v>203</v>
      </c>
      <c r="B107" s="132"/>
      <c r="C107" s="140"/>
      <c r="D107" s="74" t="s">
        <v>190</v>
      </c>
      <c r="E107" s="70"/>
      <c r="F107" s="70"/>
      <c r="G107" s="146"/>
      <c r="H107" s="123"/>
      <c r="I107" s="138"/>
      <c r="J107" s="70"/>
      <c r="K107" s="134"/>
      <c r="L107" s="172"/>
    </row>
    <row r="108" spans="1:12" ht="80.25" customHeight="1" x14ac:dyDescent="0.35">
      <c r="A108" s="69" t="s">
        <v>215</v>
      </c>
      <c r="B108" s="132"/>
      <c r="C108" s="140"/>
      <c r="D108" s="74" t="s">
        <v>191</v>
      </c>
      <c r="E108" s="70"/>
      <c r="F108" s="70"/>
      <c r="G108" s="146"/>
      <c r="H108" s="123"/>
      <c r="I108" s="138"/>
      <c r="J108" s="70"/>
      <c r="K108" s="134"/>
      <c r="L108" s="172"/>
    </row>
    <row r="109" spans="1:12" ht="80.25" customHeight="1" x14ac:dyDescent="0.35">
      <c r="A109" s="69" t="s">
        <v>216</v>
      </c>
      <c r="B109" s="132"/>
      <c r="C109" s="129"/>
      <c r="D109" s="74" t="s">
        <v>192</v>
      </c>
      <c r="E109" s="70"/>
      <c r="F109" s="70"/>
      <c r="G109" s="146"/>
      <c r="H109" s="123"/>
      <c r="I109" s="138"/>
      <c r="J109" s="70"/>
      <c r="K109" s="134"/>
      <c r="L109" s="172"/>
    </row>
    <row r="110" spans="1:12" ht="80.25" customHeight="1" x14ac:dyDescent="0.35">
      <c r="A110" s="69" t="s">
        <v>102</v>
      </c>
      <c r="B110" s="132"/>
      <c r="C110" s="128" t="s">
        <v>193</v>
      </c>
      <c r="D110" s="78" t="s">
        <v>298</v>
      </c>
      <c r="E110" s="70"/>
      <c r="F110" s="70"/>
      <c r="G110" s="124"/>
      <c r="H110" s="128"/>
      <c r="I110" s="126"/>
      <c r="J110" s="70"/>
      <c r="K110" s="143"/>
      <c r="L110" s="178"/>
    </row>
    <row r="111" spans="1:12" ht="80.25" customHeight="1" x14ac:dyDescent="0.35">
      <c r="A111" s="69" t="s">
        <v>103</v>
      </c>
      <c r="B111" s="132"/>
      <c r="C111" s="140"/>
      <c r="D111" s="78" t="s">
        <v>299</v>
      </c>
      <c r="E111" s="70"/>
      <c r="F111" s="70"/>
      <c r="G111" s="139"/>
      <c r="H111" s="140"/>
      <c r="I111" s="141"/>
      <c r="J111" s="70"/>
      <c r="K111" s="144"/>
      <c r="L111" s="179"/>
    </row>
    <row r="112" spans="1:12" ht="80.25" customHeight="1" x14ac:dyDescent="0.35">
      <c r="A112" s="69" t="s">
        <v>104</v>
      </c>
      <c r="B112" s="132"/>
      <c r="C112" s="129"/>
      <c r="D112" s="78" t="s">
        <v>300</v>
      </c>
      <c r="E112" s="70"/>
      <c r="F112" s="70"/>
      <c r="G112" s="125"/>
      <c r="H112" s="129"/>
      <c r="I112" s="127"/>
      <c r="J112" s="70"/>
      <c r="K112" s="145"/>
      <c r="L112" s="180"/>
    </row>
    <row r="113" spans="1:12" ht="80.25" customHeight="1" x14ac:dyDescent="0.35">
      <c r="A113" s="69" t="s">
        <v>204</v>
      </c>
      <c r="B113" s="132"/>
      <c r="C113" s="123" t="s">
        <v>197</v>
      </c>
      <c r="D113" s="55" t="s">
        <v>194</v>
      </c>
      <c r="E113" s="70"/>
      <c r="F113" s="70"/>
      <c r="G113" s="124"/>
      <c r="H113" s="128"/>
      <c r="I113" s="126"/>
      <c r="J113" s="70"/>
      <c r="K113" s="143"/>
      <c r="L113" s="178"/>
    </row>
    <row r="114" spans="1:12" ht="80.25" customHeight="1" x14ac:dyDescent="0.35">
      <c r="A114" s="69" t="s">
        <v>205</v>
      </c>
      <c r="B114" s="132"/>
      <c r="C114" s="123"/>
      <c r="D114" s="55" t="s">
        <v>195</v>
      </c>
      <c r="E114" s="70"/>
      <c r="F114" s="70"/>
      <c r="G114" s="139"/>
      <c r="H114" s="140"/>
      <c r="I114" s="141"/>
      <c r="J114" s="70"/>
      <c r="K114" s="144"/>
      <c r="L114" s="179"/>
    </row>
    <row r="115" spans="1:12" ht="80.25" customHeight="1" x14ac:dyDescent="0.35">
      <c r="A115" s="69" t="s">
        <v>206</v>
      </c>
      <c r="B115" s="132"/>
      <c r="C115" s="123"/>
      <c r="D115" s="55" t="s">
        <v>196</v>
      </c>
      <c r="E115" s="70"/>
      <c r="F115" s="70"/>
      <c r="G115" s="125"/>
      <c r="H115" s="129"/>
      <c r="I115" s="127"/>
      <c r="J115" s="70"/>
      <c r="K115" s="145"/>
      <c r="L115" s="180"/>
    </row>
    <row r="116" spans="1:12" x14ac:dyDescent="0.35">
      <c r="A116" s="79"/>
      <c r="B116" s="80"/>
      <c r="C116" s="81"/>
      <c r="D116" s="80"/>
      <c r="E116" s="79"/>
      <c r="F116" s="79"/>
      <c r="G116" s="82"/>
      <c r="H116" s="81"/>
      <c r="I116" s="83"/>
      <c r="J116" s="83"/>
      <c r="K116" s="83"/>
    </row>
    <row r="117" spans="1:12" ht="200.25" customHeight="1" x14ac:dyDescent="0.35">
      <c r="A117" s="79"/>
      <c r="B117" s="84" t="s">
        <v>264</v>
      </c>
      <c r="C117" s="132"/>
      <c r="D117" s="132"/>
      <c r="E117" s="132"/>
      <c r="F117" s="132"/>
      <c r="G117" s="132"/>
      <c r="H117" s="132"/>
      <c r="I117" s="132"/>
      <c r="J117" s="132"/>
      <c r="K117" s="132"/>
      <c r="L117" s="132"/>
    </row>
    <row r="118" spans="1:12" x14ac:dyDescent="0.35">
      <c r="A118" s="79"/>
      <c r="B118" s="60" t="s">
        <v>235</v>
      </c>
      <c r="C118" s="115"/>
      <c r="D118" s="117"/>
      <c r="E118" s="64"/>
      <c r="F118" s="64"/>
      <c r="G118" s="64"/>
      <c r="H118" s="64"/>
      <c r="I118" s="64"/>
      <c r="J118" s="64"/>
      <c r="K118" s="64"/>
      <c r="L118" s="64"/>
    </row>
    <row r="120" spans="1:12" x14ac:dyDescent="0.35">
      <c r="B120" s="177" t="s">
        <v>107</v>
      </c>
      <c r="C120" s="177"/>
      <c r="D120" s="177"/>
      <c r="E120" s="177"/>
      <c r="F120" s="47"/>
    </row>
    <row r="121" spans="1:12" x14ac:dyDescent="0.35">
      <c r="B121" s="44" t="s">
        <v>219</v>
      </c>
      <c r="C121" s="85"/>
      <c r="E121" s="53"/>
      <c r="F121" s="53"/>
    </row>
    <row r="122" spans="1:12" x14ac:dyDescent="0.35">
      <c r="B122" s="44" t="s">
        <v>221</v>
      </c>
      <c r="C122" s="85"/>
      <c r="E122" s="53"/>
      <c r="F122" s="53"/>
    </row>
    <row r="123" spans="1:12" x14ac:dyDescent="0.35">
      <c r="B123" s="44" t="s">
        <v>263</v>
      </c>
    </row>
    <row r="125" spans="1:12" x14ac:dyDescent="0.35">
      <c r="B125" s="44" t="s">
        <v>234</v>
      </c>
      <c r="C125" s="53"/>
    </row>
    <row r="126" spans="1:12" x14ac:dyDescent="0.35">
      <c r="B126" s="87"/>
      <c r="C126" s="85"/>
      <c r="D126" s="87"/>
    </row>
    <row r="127" spans="1:12" x14ac:dyDescent="0.35">
      <c r="B127" s="87" t="s">
        <v>109</v>
      </c>
      <c r="C127" s="85"/>
      <c r="D127" s="87"/>
    </row>
    <row r="128" spans="1:12" x14ac:dyDescent="0.35">
      <c r="B128" s="87"/>
      <c r="C128" s="85"/>
      <c r="D128" s="87"/>
    </row>
    <row r="129" spans="2:4" x14ac:dyDescent="0.35">
      <c r="B129" s="87"/>
      <c r="C129" s="85"/>
      <c r="D129" s="87"/>
    </row>
    <row r="130" spans="2:4" x14ac:dyDescent="0.35">
      <c r="B130" s="87"/>
      <c r="C130" s="85"/>
      <c r="D130" s="87"/>
    </row>
    <row r="131" spans="2:4" x14ac:dyDescent="0.35">
      <c r="B131" s="87"/>
      <c r="C131" s="85"/>
      <c r="D131" s="87"/>
    </row>
    <row r="132" spans="2:4" x14ac:dyDescent="0.35">
      <c r="B132" s="87"/>
      <c r="C132" s="85"/>
      <c r="D132" s="87"/>
    </row>
    <row r="133" spans="2:4" x14ac:dyDescent="0.35">
      <c r="B133" s="87"/>
      <c r="C133" s="85"/>
      <c r="D133" s="87"/>
    </row>
    <row r="134" spans="2:4" x14ac:dyDescent="0.35">
      <c r="B134" s="88" t="s">
        <v>110</v>
      </c>
      <c r="C134" s="85"/>
      <c r="D134" s="88" t="s">
        <v>110</v>
      </c>
    </row>
    <row r="135" spans="2:4" x14ac:dyDescent="0.35">
      <c r="B135" s="89" t="s">
        <v>230</v>
      </c>
      <c r="C135" s="85"/>
      <c r="D135" s="89" t="s">
        <v>229</v>
      </c>
    </row>
    <row r="136" spans="2:4" x14ac:dyDescent="0.35">
      <c r="B136" s="86"/>
      <c r="C136" s="85"/>
    </row>
    <row r="137" spans="2:4" x14ac:dyDescent="0.35">
      <c r="B137" s="86"/>
      <c r="C137" s="85"/>
    </row>
    <row r="138" spans="2:4" x14ac:dyDescent="0.35">
      <c r="B138" s="86"/>
      <c r="C138" s="85"/>
    </row>
    <row r="139" spans="2:4" x14ac:dyDescent="0.35">
      <c r="B139" s="86"/>
      <c r="C139" s="85"/>
    </row>
    <row r="140" spans="2:4" x14ac:dyDescent="0.35">
      <c r="B140" s="86"/>
      <c r="C140" s="85"/>
    </row>
    <row r="141" spans="2:4" x14ac:dyDescent="0.35">
      <c r="B141" s="86"/>
      <c r="C141" s="85"/>
    </row>
    <row r="142" spans="2:4" x14ac:dyDescent="0.35">
      <c r="B142" s="86"/>
      <c r="C142" s="85"/>
    </row>
    <row r="143" spans="2:4" x14ac:dyDescent="0.35">
      <c r="B143" s="88" t="s">
        <v>110</v>
      </c>
      <c r="C143" s="85"/>
      <c r="D143" s="88" t="s">
        <v>110</v>
      </c>
    </row>
    <row r="144" spans="2:4" x14ac:dyDescent="0.35">
      <c r="B144" s="89" t="s">
        <v>226</v>
      </c>
      <c r="C144" s="85"/>
      <c r="D144" s="89" t="s">
        <v>227</v>
      </c>
    </row>
  </sheetData>
  <sheetProtection algorithmName="SHA-512" hashValue="+Sw1DLNhHsx4kCztpMIlhElzJZ6VoEWpDI0UWKF2sEBsPTMrExPud0yYSfNf706LCXORtuWqJNzj49StkuZUxg==" saltValue="qDhWcFpnmPdLnyO/13y2AA==" spinCount="100000" sheet="1" objects="1" scenarios="1" selectLockedCells="1" selectUnlockedCells="1"/>
  <protectedRanges>
    <protectedRange sqref="E42:G115 H77:H115 I75 H74 I70 H68 I58:I66 H52:H57 I42:I51 J42:K115 L87:L115 L68" name="Range1"/>
    <protectedRange sqref="C117:L118 B125:D144" name="Range2"/>
    <protectedRange sqref="D8" name="Range3"/>
  </protectedRanges>
  <mergeCells count="211">
    <mergeCell ref="H68:H69"/>
    <mergeCell ref="C70:C73"/>
    <mergeCell ref="G70:G73"/>
    <mergeCell ref="L64:L65"/>
    <mergeCell ref="L66:L67"/>
    <mergeCell ref="L97:L109"/>
    <mergeCell ref="K79:K80"/>
    <mergeCell ref="C83:C86"/>
    <mergeCell ref="G83:G86"/>
    <mergeCell ref="H83:H86"/>
    <mergeCell ref="I83:I86"/>
    <mergeCell ref="K83:K86"/>
    <mergeCell ref="L90:L91"/>
    <mergeCell ref="L95:L96"/>
    <mergeCell ref="C87:C89"/>
    <mergeCell ref="C92:C94"/>
    <mergeCell ref="H70:H73"/>
    <mergeCell ref="I70:I73"/>
    <mergeCell ref="K64:K65"/>
    <mergeCell ref="C66:C67"/>
    <mergeCell ref="G66:G67"/>
    <mergeCell ref="H66:H67"/>
    <mergeCell ref="I66:I67"/>
    <mergeCell ref="L87:L89"/>
    <mergeCell ref="C77:C78"/>
    <mergeCell ref="G77:G78"/>
    <mergeCell ref="H77:H78"/>
    <mergeCell ref="K87:K89"/>
    <mergeCell ref="I87:I89"/>
    <mergeCell ref="H87:H89"/>
    <mergeCell ref="G87:G89"/>
    <mergeCell ref="L92:L94"/>
    <mergeCell ref="K92:K94"/>
    <mergeCell ref="I92:I94"/>
    <mergeCell ref="H92:H94"/>
    <mergeCell ref="B120:E120"/>
    <mergeCell ref="C118:D118"/>
    <mergeCell ref="G92:G94"/>
    <mergeCell ref="L110:L112"/>
    <mergeCell ref="K110:K112"/>
    <mergeCell ref="I110:I112"/>
    <mergeCell ref="H110:H112"/>
    <mergeCell ref="G110:G112"/>
    <mergeCell ref="L113:L115"/>
    <mergeCell ref="K113:K115"/>
    <mergeCell ref="I113:I115"/>
    <mergeCell ref="H113:H115"/>
    <mergeCell ref="G113:G115"/>
    <mergeCell ref="C117:L117"/>
    <mergeCell ref="C110:C112"/>
    <mergeCell ref="C113:C115"/>
    <mergeCell ref="L40:L41"/>
    <mergeCell ref="E39:L39"/>
    <mergeCell ref="L42:L43"/>
    <mergeCell ref="L44:L45"/>
    <mergeCell ref="L46:L47"/>
    <mergeCell ref="L48:L49"/>
    <mergeCell ref="L50:L51"/>
    <mergeCell ref="C90:C91"/>
    <mergeCell ref="G90:G91"/>
    <mergeCell ref="H90:H91"/>
    <mergeCell ref="L52:L53"/>
    <mergeCell ref="L54:L57"/>
    <mergeCell ref="L58:L59"/>
    <mergeCell ref="K66:K67"/>
    <mergeCell ref="K62:K63"/>
    <mergeCell ref="K60:K61"/>
    <mergeCell ref="G60:G61"/>
    <mergeCell ref="G62:G63"/>
    <mergeCell ref="H60:H61"/>
    <mergeCell ref="H62:H63"/>
    <mergeCell ref="I60:I61"/>
    <mergeCell ref="I62:I63"/>
    <mergeCell ref="L60:L61"/>
    <mergeCell ref="L62:L63"/>
    <mergeCell ref="B81:B86"/>
    <mergeCell ref="C81:C82"/>
    <mergeCell ref="G81:G82"/>
    <mergeCell ref="H81:H82"/>
    <mergeCell ref="L68:L69"/>
    <mergeCell ref="L70:L73"/>
    <mergeCell ref="L75:L76"/>
    <mergeCell ref="L77:L78"/>
    <mergeCell ref="L79:L80"/>
    <mergeCell ref="L81:L82"/>
    <mergeCell ref="K70:K73"/>
    <mergeCell ref="C75:C76"/>
    <mergeCell ref="G75:G76"/>
    <mergeCell ref="H75:H76"/>
    <mergeCell ref="I75:I76"/>
    <mergeCell ref="K68:K69"/>
    <mergeCell ref="I68:I69"/>
    <mergeCell ref="L83:L86"/>
    <mergeCell ref="K75:K76"/>
    <mergeCell ref="B77:B80"/>
    <mergeCell ref="I77:I78"/>
    <mergeCell ref="B68:B76"/>
    <mergeCell ref="C68:C69"/>
    <mergeCell ref="G68:G69"/>
    <mergeCell ref="A1:K1"/>
    <mergeCell ref="A2:K2"/>
    <mergeCell ref="H95:H96"/>
    <mergeCell ref="I95:I96"/>
    <mergeCell ref="K95:K96"/>
    <mergeCell ref="B97:B115"/>
    <mergeCell ref="C97:C109"/>
    <mergeCell ref="G97:G109"/>
    <mergeCell ref="H97:H109"/>
    <mergeCell ref="I97:I109"/>
    <mergeCell ref="K97:K109"/>
    <mergeCell ref="I90:I91"/>
    <mergeCell ref="K90:K91"/>
    <mergeCell ref="B92:B96"/>
    <mergeCell ref="C95:C96"/>
    <mergeCell ref="G95:G96"/>
    <mergeCell ref="B87:B91"/>
    <mergeCell ref="I81:I82"/>
    <mergeCell ref="K81:K82"/>
    <mergeCell ref="K77:K78"/>
    <mergeCell ref="C79:C80"/>
    <mergeCell ref="G79:G80"/>
    <mergeCell ref="H79:H80"/>
    <mergeCell ref="I79:I80"/>
    <mergeCell ref="I50:I51"/>
    <mergeCell ref="B58:B67"/>
    <mergeCell ref="C58:C59"/>
    <mergeCell ref="G58:G59"/>
    <mergeCell ref="H58:H59"/>
    <mergeCell ref="I58:I59"/>
    <mergeCell ref="C64:C65"/>
    <mergeCell ref="G64:G65"/>
    <mergeCell ref="H64:H65"/>
    <mergeCell ref="I64:I65"/>
    <mergeCell ref="C60:C61"/>
    <mergeCell ref="C62:C63"/>
    <mergeCell ref="C52:C53"/>
    <mergeCell ref="G52:G53"/>
    <mergeCell ref="H52:H53"/>
    <mergeCell ref="I52:I53"/>
    <mergeCell ref="C54:C57"/>
    <mergeCell ref="G54:G57"/>
    <mergeCell ref="H54:H57"/>
    <mergeCell ref="I54:I57"/>
    <mergeCell ref="A39:A41"/>
    <mergeCell ref="B39:B41"/>
    <mergeCell ref="C39:C41"/>
    <mergeCell ref="D39:D41"/>
    <mergeCell ref="G40:G41"/>
    <mergeCell ref="H40:I40"/>
    <mergeCell ref="I44:I45"/>
    <mergeCell ref="K44:K45"/>
    <mergeCell ref="C46:C47"/>
    <mergeCell ref="G46:G47"/>
    <mergeCell ref="H46:H47"/>
    <mergeCell ref="I46:I47"/>
    <mergeCell ref="K46:K47"/>
    <mergeCell ref="B42:B49"/>
    <mergeCell ref="C42:C43"/>
    <mergeCell ref="G42:G43"/>
    <mergeCell ref="H42:H43"/>
    <mergeCell ref="I42:I43"/>
    <mergeCell ref="K42:K43"/>
    <mergeCell ref="C44:C45"/>
    <mergeCell ref="G44:G45"/>
    <mergeCell ref="H44:H45"/>
    <mergeCell ref="C48:C49"/>
    <mergeCell ref="G48:G49"/>
    <mergeCell ref="B10:F10"/>
    <mergeCell ref="B11:F11"/>
    <mergeCell ref="D13:F13"/>
    <mergeCell ref="D12:F12"/>
    <mergeCell ref="B14:F14"/>
    <mergeCell ref="B18:F18"/>
    <mergeCell ref="D19:F19"/>
    <mergeCell ref="B34:F34"/>
    <mergeCell ref="D35:F35"/>
    <mergeCell ref="B19:C19"/>
    <mergeCell ref="B31:F31"/>
    <mergeCell ref="D32:F32"/>
    <mergeCell ref="D33:F33"/>
    <mergeCell ref="D15:F15"/>
    <mergeCell ref="B15:C15"/>
    <mergeCell ref="D30:F30"/>
    <mergeCell ref="D29:F29"/>
    <mergeCell ref="D28:F28"/>
    <mergeCell ref="E26:F26"/>
    <mergeCell ref="E25:F25"/>
    <mergeCell ref="K48:K49"/>
    <mergeCell ref="K50:K51"/>
    <mergeCell ref="K52:K53"/>
    <mergeCell ref="K58:K59"/>
    <mergeCell ref="K54:K57"/>
    <mergeCell ref="E40:F40"/>
    <mergeCell ref="E16:F16"/>
    <mergeCell ref="E17:F17"/>
    <mergeCell ref="E20:F20"/>
    <mergeCell ref="E21:F21"/>
    <mergeCell ref="E22:F22"/>
    <mergeCell ref="D36:F36"/>
    <mergeCell ref="H48:H49"/>
    <mergeCell ref="I48:I49"/>
    <mergeCell ref="J40:K40"/>
    <mergeCell ref="C37:F37"/>
    <mergeCell ref="B23:F23"/>
    <mergeCell ref="B24:C24"/>
    <mergeCell ref="D24:F24"/>
    <mergeCell ref="B27:F27"/>
    <mergeCell ref="B50:B57"/>
    <mergeCell ref="C50:C51"/>
    <mergeCell ref="G50:G51"/>
    <mergeCell ref="H50:H51"/>
  </mergeCells>
  <phoneticPr fontId="9" type="noConversion"/>
  <dataValidations count="8">
    <dataValidation type="list" allowBlank="1" showInputMessage="1" showErrorMessage="1" sqref="I70:I73 H68:H69 H116 H74 I75:I76 H87 H90:H92 H95:H110 H113 H77:H83 I42:I51 I64:I67 I62 I58:I60 H52:H57" xr:uid="{00000000-0002-0000-0200-000000000000}">
      <formula1>"Sesuai,Melampaui"</formula1>
    </dataValidation>
    <dataValidation type="list" allowBlank="1" showInputMessage="1" showErrorMessage="1" sqref="J79:J86 K79:K83 J87:K87 K90:K92 K95:K110 J113:K113 J114:J115 J88:J112 J42:K49 K116 J66:K67 J70:K73 J52:J63 K52:K60 K62" xr:uid="{00000000-0002-0000-0200-000001000000}">
      <formula1>"Lokal/Wilayah,Nasional,Internasional"</formula1>
    </dataValidation>
    <dataValidation type="list" allowBlank="1" showInputMessage="1" showErrorMessage="1" sqref="L68:L69 L87 L90:L92 L113 L95:L110" xr:uid="{00000000-0002-0000-0200-000002000000}">
      <formula1>"Baik Sekali,Unggul"</formula1>
    </dataValidation>
    <dataValidation type="list" allowBlank="1" showInputMessage="1" showErrorMessage="1" sqref="E116:F116" xr:uid="{00000000-0002-0000-0200-000003000000}">
      <formula1>"Meet the indicator,Not meet the indicator"</formula1>
    </dataValidation>
    <dataValidation type="list" allowBlank="1" showInputMessage="1" showErrorMessage="1" sqref="J50:K51 J64:K65 J68:K69 J74:K78" xr:uid="{00000000-0002-0000-0200-000004000000}">
      <formula1>"Lokal/Wilayah,Nasional"</formula1>
    </dataValidation>
    <dataValidation type="list" allowBlank="1" showInputMessage="1" showErrorMessage="1" sqref="C118:D118" xr:uid="{FC47DB47-DEF1-B34A-BEE3-7C6C55DDB365}">
      <formula1>"BAIK,BAIK SEKALI,UNGGUL"</formula1>
    </dataValidation>
    <dataValidation type="list" showInputMessage="1" showErrorMessage="1" errorTitle="Error" error="Silahkan Pilih Salah Satu" sqref="F42:F115" xr:uid="{8B166DCB-3F69-E04C-9C54-BD4EA2C76C6E}">
      <formula1>IF(ISBLANK(E42),allowed,not_allowed)</formula1>
    </dataValidation>
    <dataValidation type="list" showInputMessage="1" showErrorMessage="1" errorTitle="Error" error="Silahkan Pilih Salah Satu" sqref="E42:E115" xr:uid="{3C21A901-3698-4C15-A4A8-368DDB17C4B7}">
      <formula1>IF(ISBLANK(F42),allowed,not_allowed)</formula1>
    </dataValidation>
  </dataValidations>
  <pageMargins left="0.7" right="0.7" top="0.75" bottom="0.75" header="0.3" footer="0.3"/>
  <pageSetup paperSize="9" scale="52" orientation="landscape" horizontalDpi="4294967292" verticalDpi="4294967293" r:id="rId1"/>
  <rowBreaks count="1" manualBreakCount="1">
    <brk id="57" max="11" man="1"/>
  </rowBreaks>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4CD0-51CF-5F42-900D-D4A26E7403D3}">
  <dimension ref="A1:D64"/>
  <sheetViews>
    <sheetView zoomScale="70" zoomScaleNormal="70" workbookViewId="0">
      <selection activeCell="K16" sqref="K16"/>
    </sheetView>
  </sheetViews>
  <sheetFormatPr defaultColWidth="11" defaultRowHeight="15.5" x14ac:dyDescent="0.35"/>
  <cols>
    <col min="1" max="1" width="5.33203125" customWidth="1"/>
    <col min="2" max="2" width="30.1640625" bestFit="1" customWidth="1"/>
    <col min="3" max="3" width="3" customWidth="1"/>
    <col min="4" max="4" width="78.6640625" customWidth="1"/>
  </cols>
  <sheetData>
    <row r="1" spans="1:4" x14ac:dyDescent="0.35">
      <c r="A1" s="169" t="s">
        <v>295</v>
      </c>
      <c r="B1" s="169"/>
      <c r="C1" s="169"/>
      <c r="D1" s="169"/>
    </row>
    <row r="2" spans="1:4" x14ac:dyDescent="0.35">
      <c r="A2" s="169" t="s">
        <v>231</v>
      </c>
      <c r="B2" s="169"/>
      <c r="C2" s="169"/>
      <c r="D2" s="169"/>
    </row>
    <row r="4" spans="1:4" x14ac:dyDescent="0.35">
      <c r="B4" s="20" t="s">
        <v>266</v>
      </c>
      <c r="C4" t="s">
        <v>2</v>
      </c>
      <c r="D4" s="28">
        <f>'KA-AK'!$D$4</f>
        <v>0</v>
      </c>
    </row>
    <row r="5" spans="1:4" x14ac:dyDescent="0.35">
      <c r="B5" s="20" t="s">
        <v>267</v>
      </c>
      <c r="C5" t="s">
        <v>2</v>
      </c>
      <c r="D5" s="28">
        <f>'KA-AK'!$D$4</f>
        <v>0</v>
      </c>
    </row>
    <row r="6" spans="1:4" x14ac:dyDescent="0.35">
      <c r="B6" s="20" t="s">
        <v>268</v>
      </c>
      <c r="C6" t="s">
        <v>2</v>
      </c>
      <c r="D6" s="28">
        <f>'KA-AK'!$D$4</f>
        <v>0</v>
      </c>
    </row>
    <row r="7" spans="1:4" x14ac:dyDescent="0.35">
      <c r="B7" s="20" t="s">
        <v>269</v>
      </c>
      <c r="C7" t="s">
        <v>2</v>
      </c>
      <c r="D7" s="28">
        <f>'KA-AK'!$D$4</f>
        <v>0</v>
      </c>
    </row>
    <row r="8" spans="1:4" x14ac:dyDescent="0.35">
      <c r="B8" s="20" t="s">
        <v>270</v>
      </c>
      <c r="C8" t="s">
        <v>2</v>
      </c>
      <c r="D8" s="28">
        <f>'KA-AL'!D8</f>
        <v>0</v>
      </c>
    </row>
    <row r="9" spans="1:4" x14ac:dyDescent="0.35">
      <c r="B9" s="20" t="s">
        <v>290</v>
      </c>
      <c r="C9" t="s">
        <v>2</v>
      </c>
      <c r="D9" s="28"/>
    </row>
    <row r="11" spans="1:4" x14ac:dyDescent="0.35">
      <c r="B11" s="170" t="s">
        <v>282</v>
      </c>
      <c r="C11" s="170"/>
      <c r="D11" s="170"/>
    </row>
    <row r="12" spans="1:4" x14ac:dyDescent="0.35">
      <c r="B12" s="170"/>
      <c r="C12" s="170"/>
      <c r="D12" s="170"/>
    </row>
    <row r="13" spans="1:4" ht="37" customHeight="1" x14ac:dyDescent="0.35">
      <c r="B13" s="170" t="s">
        <v>272</v>
      </c>
      <c r="C13" s="170"/>
      <c r="D13" s="170"/>
    </row>
    <row r="15" spans="1:4" s="16" customFormat="1" ht="16" thickBot="1" x14ac:dyDescent="0.4">
      <c r="B15" s="33" t="s">
        <v>273</v>
      </c>
      <c r="C15" s="25"/>
    </row>
    <row r="16" spans="1:4" s="16" customFormat="1" ht="85.5" customHeight="1" thickBot="1" x14ac:dyDescent="0.4">
      <c r="A16" s="32"/>
      <c r="B16" s="166"/>
      <c r="C16" s="167"/>
      <c r="D16" s="168"/>
    </row>
    <row r="17" spans="1:4" s="16" customFormat="1" x14ac:dyDescent="0.35">
      <c r="A17" s="32"/>
      <c r="B17" s="32"/>
      <c r="C17" s="32"/>
      <c r="D17" s="1"/>
    </row>
    <row r="18" spans="1:4" s="16" customFormat="1" ht="16" thickBot="1" x14ac:dyDescent="0.4">
      <c r="A18" s="1"/>
      <c r="B18" s="34" t="s">
        <v>274</v>
      </c>
      <c r="C18" s="32"/>
      <c r="D18" s="1"/>
    </row>
    <row r="19" spans="1:4" s="16" customFormat="1" ht="70" customHeight="1" thickBot="1" x14ac:dyDescent="0.4">
      <c r="A19" s="30"/>
      <c r="B19" s="166"/>
      <c r="C19" s="167"/>
      <c r="D19" s="168"/>
    </row>
    <row r="20" spans="1:4" s="16" customFormat="1" x14ac:dyDescent="0.35">
      <c r="A20" s="25"/>
      <c r="B20" s="25"/>
      <c r="C20" s="25"/>
    </row>
    <row r="21" spans="1:4" s="16" customFormat="1" ht="16" thickBot="1" x14ac:dyDescent="0.4">
      <c r="B21" s="33" t="s">
        <v>275</v>
      </c>
      <c r="C21" s="25"/>
    </row>
    <row r="22" spans="1:4" s="16" customFormat="1" ht="70" customHeight="1" thickBot="1" x14ac:dyDescent="0.4">
      <c r="A22" s="31"/>
      <c r="B22" s="166"/>
      <c r="C22" s="167"/>
      <c r="D22" s="168"/>
    </row>
    <row r="23" spans="1:4" s="16" customFormat="1" x14ac:dyDescent="0.35">
      <c r="A23" s="25"/>
      <c r="B23" s="25"/>
      <c r="C23" s="25"/>
    </row>
    <row r="24" spans="1:4" s="16" customFormat="1" ht="16" thickBot="1" x14ac:dyDescent="0.4">
      <c r="B24" s="33" t="s">
        <v>276</v>
      </c>
      <c r="C24" s="25"/>
    </row>
    <row r="25" spans="1:4" s="16" customFormat="1" ht="70" customHeight="1" thickBot="1" x14ac:dyDescent="0.4">
      <c r="A25" s="29"/>
      <c r="B25" s="166"/>
      <c r="C25" s="167"/>
      <c r="D25" s="168"/>
    </row>
    <row r="26" spans="1:4" s="16" customFormat="1" x14ac:dyDescent="0.35">
      <c r="A26" s="25"/>
      <c r="B26" s="25"/>
      <c r="C26" s="25"/>
    </row>
    <row r="27" spans="1:4" s="16" customFormat="1" ht="16" thickBot="1" x14ac:dyDescent="0.4">
      <c r="B27" s="33" t="s">
        <v>277</v>
      </c>
      <c r="C27" s="25"/>
    </row>
    <row r="28" spans="1:4" s="16" customFormat="1" ht="70" customHeight="1" thickBot="1" x14ac:dyDescent="0.4">
      <c r="A28" s="29"/>
      <c r="B28" s="166"/>
      <c r="C28" s="167"/>
      <c r="D28" s="168"/>
    </row>
    <row r="29" spans="1:4" s="16" customFormat="1" x14ac:dyDescent="0.35">
      <c r="A29" s="25"/>
      <c r="B29" s="25"/>
      <c r="C29" s="25"/>
    </row>
    <row r="30" spans="1:4" s="16" customFormat="1" ht="16" thickBot="1" x14ac:dyDescent="0.4">
      <c r="B30" s="33" t="s">
        <v>278</v>
      </c>
      <c r="C30" s="25"/>
    </row>
    <row r="31" spans="1:4" s="16" customFormat="1" ht="70" customHeight="1" thickBot="1" x14ac:dyDescent="0.4">
      <c r="A31" s="29"/>
      <c r="B31" s="166"/>
      <c r="C31" s="167"/>
      <c r="D31" s="168"/>
    </row>
    <row r="32" spans="1:4" s="16" customFormat="1" x14ac:dyDescent="0.35">
      <c r="A32" s="25"/>
      <c r="B32" s="25"/>
      <c r="C32" s="25"/>
    </row>
    <row r="33" spans="1:4" s="16" customFormat="1" ht="16" thickBot="1" x14ac:dyDescent="0.4">
      <c r="B33" s="33" t="s">
        <v>279</v>
      </c>
      <c r="C33" s="25"/>
    </row>
    <row r="34" spans="1:4" s="16" customFormat="1" ht="70" customHeight="1" thickBot="1" x14ac:dyDescent="0.4">
      <c r="A34" s="29"/>
      <c r="B34" s="166"/>
      <c r="C34" s="167"/>
      <c r="D34" s="168"/>
    </row>
    <row r="35" spans="1:4" s="16" customFormat="1" x14ac:dyDescent="0.35">
      <c r="A35" s="25"/>
      <c r="B35" s="25"/>
      <c r="C35" s="25"/>
    </row>
    <row r="36" spans="1:4" s="16" customFormat="1" ht="16" thickBot="1" x14ac:dyDescent="0.4">
      <c r="B36" s="33" t="s">
        <v>280</v>
      </c>
      <c r="C36" s="25"/>
    </row>
    <row r="37" spans="1:4" s="16" customFormat="1" ht="70" customHeight="1" thickBot="1" x14ac:dyDescent="0.4">
      <c r="A37" s="29"/>
      <c r="B37" s="166"/>
      <c r="C37" s="167"/>
      <c r="D37" s="168"/>
    </row>
    <row r="38" spans="1:4" s="16" customFormat="1" x14ac:dyDescent="0.35">
      <c r="A38" s="25"/>
      <c r="B38" s="25"/>
      <c r="C38" s="25"/>
    </row>
    <row r="39" spans="1:4" s="16" customFormat="1" ht="16" thickBot="1" x14ac:dyDescent="0.4">
      <c r="B39" s="33" t="s">
        <v>281</v>
      </c>
      <c r="C39" s="25"/>
    </row>
    <row r="40" spans="1:4" s="16" customFormat="1" ht="70" customHeight="1" thickBot="1" x14ac:dyDescent="0.4">
      <c r="A40" s="29"/>
      <c r="B40" s="166"/>
      <c r="C40" s="167"/>
      <c r="D40" s="168"/>
    </row>
    <row r="41" spans="1:4" ht="16" thickBot="1" x14ac:dyDescent="0.4">
      <c r="A41" s="21"/>
      <c r="B41" s="21"/>
      <c r="C41" s="21"/>
    </row>
    <row r="42" spans="1:4" ht="238" customHeight="1" thickBot="1" x14ac:dyDescent="0.4">
      <c r="A42" s="22"/>
      <c r="B42" s="38" t="s">
        <v>283</v>
      </c>
      <c r="C42" s="36" t="s">
        <v>2</v>
      </c>
      <c r="D42" s="42"/>
    </row>
    <row r="43" spans="1:4" ht="16" thickBot="1" x14ac:dyDescent="0.4">
      <c r="A43" s="23"/>
      <c r="B43" s="39" t="s">
        <v>291</v>
      </c>
      <c r="C43" s="37" t="s">
        <v>2</v>
      </c>
      <c r="D43" s="35"/>
    </row>
    <row r="44" spans="1:4" x14ac:dyDescent="0.35">
      <c r="C44" s="24"/>
    </row>
    <row r="45" spans="1:4" x14ac:dyDescent="0.35">
      <c r="B45" s="40" t="s">
        <v>294</v>
      </c>
      <c r="C45" s="24"/>
      <c r="D45" t="s">
        <v>234</v>
      </c>
    </row>
    <row r="46" spans="1:4" x14ac:dyDescent="0.35">
      <c r="C46" s="24"/>
    </row>
    <row r="47" spans="1:4" x14ac:dyDescent="0.35">
      <c r="B47" s="25" t="s">
        <v>287</v>
      </c>
    </row>
    <row r="48" spans="1:4" x14ac:dyDescent="0.35">
      <c r="B48" s="23"/>
      <c r="C48" s="24"/>
    </row>
    <row r="49" spans="1:3" x14ac:dyDescent="0.35">
      <c r="B49" s="23"/>
      <c r="C49" s="24"/>
    </row>
    <row r="50" spans="1:3" x14ac:dyDescent="0.35">
      <c r="B50" s="22"/>
      <c r="C50" s="24"/>
    </row>
    <row r="51" spans="1:3" x14ac:dyDescent="0.35">
      <c r="B51" s="26"/>
      <c r="C51" s="24"/>
    </row>
    <row r="52" spans="1:3" x14ac:dyDescent="0.35">
      <c r="A52" s="24"/>
      <c r="B52" s="26"/>
      <c r="C52" s="24" t="s">
        <v>288</v>
      </c>
    </row>
    <row r="53" spans="1:3" x14ac:dyDescent="0.35">
      <c r="B53" s="27" t="s">
        <v>292</v>
      </c>
    </row>
    <row r="54" spans="1:3" x14ac:dyDescent="0.35">
      <c r="B54" s="27"/>
    </row>
    <row r="58" spans="1:3" x14ac:dyDescent="0.35">
      <c r="C58" s="24" t="s">
        <v>288</v>
      </c>
    </row>
    <row r="59" spans="1:3" x14ac:dyDescent="0.35">
      <c r="B59" s="27" t="s">
        <v>293</v>
      </c>
    </row>
    <row r="64" spans="1:3" x14ac:dyDescent="0.35">
      <c r="C64" s="24" t="s">
        <v>288</v>
      </c>
    </row>
  </sheetData>
  <sheetProtection algorithmName="SHA-512" hashValue="XBa7T2hNZZHnPcQZWmFiJKBP3Dj3z9b/2w8E4j519sBmjvHIqRwTHGxrqXYNukquw/oFM1cYzTojO81FNbgfJg==" saltValue="tM7zWA9kXiOzX6nIEgfnIw==" spinCount="100000" sheet="1" objects="1" scenarios="1" selectLockedCells="1" selectUnlockedCells="1"/>
  <protectedRanges>
    <protectedRange sqref="D45 C52:D52 C58:D58 C64:D64" name="Range3"/>
    <protectedRange sqref="B16 B19 B22 B25 B28 B31 B34 B37 B40 D42 D43" name="Range1"/>
    <protectedRange sqref="D9 B11:D12" name="Range2"/>
  </protectedRanges>
  <mergeCells count="13">
    <mergeCell ref="B19:D19"/>
    <mergeCell ref="A1:D1"/>
    <mergeCell ref="A2:D2"/>
    <mergeCell ref="B11:D12"/>
    <mergeCell ref="B13:D13"/>
    <mergeCell ref="B16:D16"/>
    <mergeCell ref="B40:D40"/>
    <mergeCell ref="B22:D22"/>
    <mergeCell ref="B25:D25"/>
    <mergeCell ref="B28:D28"/>
    <mergeCell ref="B31:D31"/>
    <mergeCell ref="B34:D34"/>
    <mergeCell ref="B37:D37"/>
  </mergeCells>
  <dataValidations count="1">
    <dataValidation type="list" allowBlank="1" showInputMessage="1" showErrorMessage="1" sqref="D43" xr:uid="{388683DC-A2CC-624A-ABDD-6B92B24CB12F}">
      <formula1>"UNGGUL,BAIK SEKALI,BAIK"</formula1>
    </dataValidation>
  </dataValidations>
  <pageMargins left="0.7" right="0.7" top="0.75" bottom="0.75" header="0.3" footer="0.3"/>
  <pageSetup paperSize="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0C06-29C9-4813-ADAB-53B16756BC11}">
  <dimension ref="A1:B2"/>
  <sheetViews>
    <sheetView workbookViewId="0">
      <selection activeCell="D7" sqref="D7"/>
    </sheetView>
  </sheetViews>
  <sheetFormatPr defaultColWidth="8.83203125" defaultRowHeight="15.5" x14ac:dyDescent="0.35"/>
  <sheetData>
    <row r="1" spans="1:2" x14ac:dyDescent="0.35">
      <c r="A1" s="17"/>
      <c r="B1" s="18"/>
    </row>
    <row r="2" spans="1:2" x14ac:dyDescent="0.35">
      <c r="A2" s="19"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Menu</vt:lpstr>
      <vt:lpstr>KA-AK</vt:lpstr>
      <vt:lpstr>Berita Acara KA-AK</vt:lpstr>
      <vt:lpstr>KA-AL</vt:lpstr>
      <vt:lpstr>Berita Acara KA-AL</vt:lpstr>
      <vt:lpstr>Sheet1</vt:lpstr>
      <vt:lpstr>allowed</vt:lpstr>
      <vt:lpstr>not_allowed</vt:lpstr>
      <vt:lpstr>'KA-AL'!Print_Area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Bambang Suryoatmono</cp:lastModifiedBy>
  <cp:lastPrinted>2021-08-08T12:10:57Z</cp:lastPrinted>
  <dcterms:created xsi:type="dcterms:W3CDTF">2021-06-17T04:01:19Z</dcterms:created>
  <dcterms:modified xsi:type="dcterms:W3CDTF">2022-04-17T14:48:35Z</dcterms:modified>
</cp:coreProperties>
</file>